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9/PAGO 9/"/>
    </mc:Choice>
  </mc:AlternateContent>
  <xr:revisionPtr revIDLastSave="0" documentId="8_{A6D1A51F-A77B-4AA1-903E-D40AB24F64F9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Datos!$A$1:$AB$23</definedName>
    <definedName name="_xlnm._FilterDatabase" localSheetId="0" hidden="1">Oculta!$A$598:$E$641</definedName>
    <definedName name="_xlnm.Print_Area" localSheetId="1">Tabla!$XEW$1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L18" i="1"/>
  <c r="L3" i="1"/>
  <c r="L15" i="1"/>
  <c r="L21" i="1"/>
  <c r="L12" i="1"/>
  <c r="L16" i="1"/>
  <c r="L4" i="1"/>
  <c r="L6" i="1"/>
  <c r="L19" i="1"/>
  <c r="L5" i="1"/>
  <c r="L9" i="1"/>
  <c r="L8" i="1"/>
  <c r="L2" i="1"/>
  <c r="L13" i="1"/>
  <c r="L22" i="1"/>
  <c r="L20" i="1"/>
  <c r="L10" i="1"/>
  <c r="L23" i="1"/>
  <c r="L11" i="1"/>
  <c r="L7" i="1"/>
  <c r="L14" i="1"/>
  <c r="A1" i="4" l="1"/>
  <c r="B2" i="4" s="1"/>
  <c r="B1" i="10"/>
  <c r="B2" i="10" s="1"/>
  <c r="B40" i="10" s="1"/>
  <c r="A40" i="10" s="1"/>
  <c r="A1" i="10"/>
  <c r="A2" i="10" s="1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<sst xmlns="http://schemas.openxmlformats.org/spreadsheetml/2006/main" count="798" uniqueCount="340">
  <si>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</si>
  <si>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</si>
  <si>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</si>
  <si>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</si>
  <si>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</si>
  <si>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</si>
  <si>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</si>
  <si>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</si>
  <si>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</si>
  <si>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</si>
  <si>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</si>
  <si>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</si>
  <si>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</si>
  <si>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</si>
  <si>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</si>
  <si>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</si>
  <si>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</si>
  <si>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</si>
  <si>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</si>
  <si>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</si>
  <si>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</si>
  <si>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</si>
  <si>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</si>
  <si>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</si>
  <si>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</si>
  <si>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</si>
  <si>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</si>
  <si>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</si>
  <si>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</si>
  <si>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</si>
  <si>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</si>
  <si>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</si>
  <si>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</si>
  <si>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</si>
  <si>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</si>
  <si>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</si>
  <si>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</si>
  <si>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</si>
  <si>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</si>
  <si>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</si>
  <si>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</si>
  <si>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</si>
  <si>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</si>
  <si>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</si>
  <si>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</si>
  <si>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</si>
  <si>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</si>
  <si>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</si>
  <si>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</si>
  <si>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</si>
  <si>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</si>
  <si>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</si>
  <si>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</si>
  <si>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</si>
  <si>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</si>
  <si>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</si>
  <si>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</si>
  <si>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</si>
  <si>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</si>
  <si>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</si>
  <si>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</si>
  <si>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</si>
  <si>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</si>
  <si>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</si>
  <si>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</si>
  <si>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</si>
  <si>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</si>
  <si>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</si>
  <si>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</si>
  <si>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</si>
  <si>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</si>
  <si>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</si>
  <si>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</si>
  <si>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</si>
  <si>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</si>
  <si>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</si>
  <si>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</si>
  <si>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</si>
  <si>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</si>
  <si>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</si>
  <si>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</si>
  <si>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</si>
  <si>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</si>
  <si>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</si>
  <si>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</si>
  <si>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</si>
  <si>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</si>
  <si>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</si>
  <si>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</si>
  <si>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</si>
  <si>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</si>
  <si>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</si>
  <si>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</si>
  <si>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</si>
  <si>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</si>
  <si>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</si>
  <si>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</si>
  <si>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</si>
  <si>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</si>
  <si>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</si>
  <si>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</si>
  <si>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</si>
  <si>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</si>
  <si>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</si>
  <si>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</si>
  <si>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</si>
  <si>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</si>
  <si>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</si>
  <si>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</si>
  <si>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</si>
  <si>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</si>
  <si>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</si>
  <si>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</si>
  <si>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</si>
  <si>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</si>
  <si>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</si>
  <si>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</si>
  <si>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</si>
  <si>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</si>
  <si>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</si>
  <si>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</si>
  <si>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</si>
  <si>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</si>
  <si>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</si>
  <si>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</si>
  <si>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</si>
  <si>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</si>
  <si>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</si>
  <si>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</si>
  <si>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</si>
  <si>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</si>
  <si>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</si>
  <si>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</si>
  <si>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</si>
  <si>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</si>
  <si>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</si>
  <si>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</si>
  <si>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</si>
  <si>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</si>
  <si>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</si>
  <si>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</si>
  <si>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</si>
  <si>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</si>
  <si>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</si>
  <si>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</si>
  <si>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</si>
  <si>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</si>
  <si>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</si>
  <si>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</si>
  <si>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</si>
  <si>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</si>
  <si>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</si>
  <si>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</si>
  <si>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</si>
  <si>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</si>
  <si>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</si>
  <si>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</si>
  <si>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</si>
  <si>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</si>
  <si>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</si>
  <si>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</si>
  <si>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</si>
  <si>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</si>
  <si>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</si>
  <si>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</si>
  <si>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</si>
  <si>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</si>
  <si>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</si>
  <si>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</si>
  <si>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</si>
  <si>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</si>
  <si>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</si>
  <si>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</si>
  <si>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</si>
  <si>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</si>
  <si>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</si>
  <si>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</si>
  <si>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</si>
  <si>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</si>
  <si>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</si>
  <si>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</si>
  <si>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</si>
  <si>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</si>
  <si>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</si>
  <si>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</si>
  <si>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</si>
  <si>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</si>
  <si>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</si>
  <si>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</si>
  <si>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</si>
  <si>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</si>
  <si>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</si>
  <si>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</si>
  <si>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</si>
  <si>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</si>
  <si>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</si>
  <si>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</si>
  <si>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</si>
  <si>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</si>
  <si>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</si>
  <si>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</si>
  <si>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</si>
  <si>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</si>
  <si>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</si>
  <si>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</si>
  <si>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</si>
  <si>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</si>
  <si>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</si>
  <si>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</si>
  <si>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</si>
  <si>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</si>
  <si>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</si>
  <si>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</si>
  <si>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</si>
  <si>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</si>
  <si>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</si>
  <si>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</si>
  <si>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</si>
  <si>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</si>
  <si>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</si>
  <si>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</si>
  <si>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</si>
  <si>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</si>
  <si>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</si>
  <si>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</si>
  <si>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</si>
  <si>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</si>
  <si>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</si>
  <si>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</si>
  <si>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</si>
  <si>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</si>
  <si>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</si>
  <si>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</si>
  <si>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</si>
  <si>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</si>
  <si>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</si>
  <si>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</si>
  <si>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</si>
  <si>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13/05/2026</t>
  </si>
  <si>
    <t>SABANA</t>
  </si>
  <si>
    <t>BOGOTÁ, D.C.</t>
  </si>
  <si>
    <t>Combustibles</t>
  </si>
  <si>
    <t>Bogotá</t>
  </si>
  <si>
    <t>En línea</t>
  </si>
  <si>
    <t>20/05/2026</t>
  </si>
  <si>
    <t>15/05/2026</t>
  </si>
  <si>
    <t>22/05/2026</t>
  </si>
  <si>
    <t>17/05/2026</t>
  </si>
  <si>
    <t>25/05/2026</t>
  </si>
  <si>
    <t>21/05/2026</t>
  </si>
  <si>
    <t>14/05/2026</t>
  </si>
  <si>
    <t>19/05/2026</t>
  </si>
  <si>
    <t>05:46</t>
  </si>
  <si>
    <t>07:13</t>
  </si>
  <si>
    <t>07:47</t>
  </si>
  <si>
    <t>23/05/2026</t>
  </si>
  <si>
    <t>10:10</t>
  </si>
  <si>
    <t>27/05/2026</t>
  </si>
  <si>
    <t>05:15</t>
  </si>
  <si>
    <t>12:54</t>
  </si>
  <si>
    <t>05:38</t>
  </si>
  <si>
    <t>EDS CENTRO BOGOTA</t>
  </si>
  <si>
    <t>14:46</t>
  </si>
  <si>
    <t>07:54</t>
  </si>
  <si>
    <t>08:00</t>
  </si>
  <si>
    <t>19:21</t>
  </si>
  <si>
    <t>05:12</t>
  </si>
  <si>
    <t>14:59</t>
  </si>
  <si>
    <t>07:12</t>
  </si>
  <si>
    <t>15:54</t>
  </si>
  <si>
    <t>011062899</t>
  </si>
  <si>
    <t>OBI768</t>
  </si>
  <si>
    <t>0040009292</t>
  </si>
  <si>
    <t>OC 161352</t>
  </si>
  <si>
    <t>274194</t>
  </si>
  <si>
    <t>011058504</t>
  </si>
  <si>
    <t>07:03</t>
  </si>
  <si>
    <t>OBH309</t>
  </si>
  <si>
    <t>265164</t>
  </si>
  <si>
    <t>011062214</t>
  </si>
  <si>
    <t>09:48</t>
  </si>
  <si>
    <t>OKZ914</t>
  </si>
  <si>
    <t>119223</t>
  </si>
  <si>
    <t>011067518</t>
  </si>
  <si>
    <t>OLO563</t>
  </si>
  <si>
    <t>148487</t>
  </si>
  <si>
    <t>011061224</t>
  </si>
  <si>
    <t>OBI772</t>
  </si>
  <si>
    <t>303892</t>
  </si>
  <si>
    <t>02725515</t>
  </si>
  <si>
    <t>07:26</t>
  </si>
  <si>
    <t>OLM972</t>
  </si>
  <si>
    <t>179644</t>
  </si>
  <si>
    <t>04:58</t>
  </si>
  <si>
    <t>15:02</t>
  </si>
  <si>
    <t>12:50</t>
  </si>
  <si>
    <t>EDS JAVERIANA</t>
  </si>
  <si>
    <t>01597352</t>
  </si>
  <si>
    <t>119565</t>
  </si>
  <si>
    <t>02501373</t>
  </si>
  <si>
    <t>265342</t>
  </si>
  <si>
    <t>011056782</t>
  </si>
  <si>
    <t>303383</t>
  </si>
  <si>
    <t>011060540</t>
  </si>
  <si>
    <t>OBI720</t>
  </si>
  <si>
    <t>231296</t>
  </si>
  <si>
    <t>05229390</t>
  </si>
  <si>
    <t>OLM971</t>
  </si>
  <si>
    <t>190998</t>
  </si>
  <si>
    <t>05227747</t>
  </si>
  <si>
    <t>147808</t>
  </si>
  <si>
    <t>05232374</t>
  </si>
  <si>
    <t>265570</t>
  </si>
  <si>
    <t>011058454</t>
  </si>
  <si>
    <t>OLO562</t>
  </si>
  <si>
    <t>151781</t>
  </si>
  <si>
    <t>011057647</t>
  </si>
  <si>
    <t>303640</t>
  </si>
  <si>
    <t>011064098</t>
  </si>
  <si>
    <t>OBI771</t>
  </si>
  <si>
    <t>360411</t>
  </si>
  <si>
    <t>011062234</t>
  </si>
  <si>
    <t>360270</t>
  </si>
  <si>
    <t>011066241</t>
  </si>
  <si>
    <t>191422</t>
  </si>
  <si>
    <t>011064010</t>
  </si>
  <si>
    <t>304167</t>
  </si>
  <si>
    <t>011056873</t>
  </si>
  <si>
    <t>118764</t>
  </si>
  <si>
    <t>011065855</t>
  </si>
  <si>
    <t>152246</t>
  </si>
  <si>
    <t>011064669</t>
  </si>
  <si>
    <t>148173</t>
  </si>
  <si>
    <t>Precio Especial</t>
  </si>
  <si>
    <t>13 AL 27 DE MAYO</t>
  </si>
  <si>
    <t>BOGOTA DISTRITO CAPITAL</t>
  </si>
  <si>
    <t>key / Descuento</t>
  </si>
  <si>
    <t>Estampilla</t>
  </si>
  <si>
    <t>Total OC 161352</t>
  </si>
  <si>
    <t>Total 13 AL 27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</si>
</sst>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 style="thin">
        <color rgb="FF999999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 style="thin">
        <color indexed="8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 style="thin">
        <color indexed="65"/>
      </left>
      <right/>
      <top style="thin">
        <color rgb="FF999999"/>
      </top>
      <bottom style="thin">
        <color indexed="64"/>
      </bottom>
      <diagonal/>
    </border>
    <border>
      <left style="thin">
        <color indexed="8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rgb="FF999999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35" fillId="0" borderId="10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0" fontId="27" fillId="0" borderId="15" xfId="0" applyFont="1" applyBorder="1"/>
    <xf numFmtId="166" fontId="27" fillId="0" borderId="1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13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0" fontId="30" fillId="26" borderId="12" xfId="0" applyFont="1" applyFill="1" applyBorder="1"/>
    <xf numFmtId="166" fontId="30" fillId="26" borderId="14" xfId="0" applyNumberFormat="1" applyFont="1" applyFill="1" applyBorder="1" applyAlignment="1">
      <alignment horizontal="center"/>
    </xf>
    <xf numFmtId="166" fontId="30" fillId="26" borderId="13" xfId="0" applyNumberFormat="1" applyFont="1" applyFill="1" applyBorder="1" applyAlignment="1">
      <alignment horizontal="center"/>
    </xf>
    <xf numFmtId="165" fontId="30" fillId="26" borderId="13" xfId="0" applyNumberFormat="1" applyFont="1" applyFill="1" applyBorder="1" applyAlignment="1">
      <alignment horizontal="center"/>
    </xf>
    <xf numFmtId="164" fontId="34" fillId="25" borderId="0" xfId="0" applyNumberFormat="1" applyFont="1" applyFill="1" applyAlignment="1">
      <alignment horizontal="center" vertical="center" wrapText="1"/>
    </xf>
    <xf numFmtId="0" fontId="29" fillId="25" borderId="27" xfId="0" applyFont="1" applyFill="1" applyBorder="1"/>
    <xf numFmtId="0" fontId="29" fillId="25" borderId="17" xfId="0" applyFont="1" applyFill="1" applyBorder="1"/>
    <xf numFmtId="0" fontId="29" fillId="25" borderId="25" xfId="0" applyFont="1" applyFill="1" applyBorder="1" applyAlignment="1">
      <alignment horizontal="center"/>
    </xf>
    <xf numFmtId="0" fontId="30" fillId="0" borderId="24" xfId="0" applyFont="1" applyBorder="1"/>
    <xf numFmtId="0" fontId="30" fillId="0" borderId="19" xfId="0" applyFont="1" applyBorder="1" applyAlignment="1">
      <alignment horizontal="center"/>
    </xf>
    <xf numFmtId="0" fontId="30" fillId="0" borderId="19" xfId="0" applyFont="1" applyBorder="1"/>
    <xf numFmtId="0" fontId="30" fillId="0" borderId="16" xfId="0" applyFont="1" applyBorder="1" applyAlignment="1">
      <alignment horizontal="center"/>
    </xf>
    <xf numFmtId="0" fontId="27" fillId="0" borderId="24" xfId="0" applyFont="1" applyBorder="1"/>
    <xf numFmtId="0" fontId="27" fillId="0" borderId="16" xfId="0" applyFont="1" applyBorder="1"/>
    <xf numFmtId="166" fontId="27" fillId="0" borderId="27" xfId="0" applyNumberFormat="1" applyFont="1" applyBorder="1" applyAlignment="1">
      <alignment horizontal="center"/>
    </xf>
    <xf numFmtId="165" fontId="27" fillId="0" borderId="19" xfId="0" applyNumberFormat="1" applyFont="1" applyBorder="1" applyAlignment="1">
      <alignment horizontal="center"/>
    </xf>
    <xf numFmtId="166" fontId="27" fillId="0" borderId="16" xfId="0" applyNumberFormat="1" applyFont="1" applyBorder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5" fontId="27" fillId="0" borderId="25" xfId="0" applyNumberFormat="1" applyFont="1" applyBorder="1" applyAlignment="1">
      <alignment horizontal="center"/>
    </xf>
    <xf numFmtId="0" fontId="27" fillId="0" borderId="18" xfId="0" applyFont="1" applyBorder="1"/>
    <xf numFmtId="0" fontId="27" fillId="0" borderId="20" xfId="0" applyFont="1" applyBorder="1"/>
    <xf numFmtId="166" fontId="27" fillId="0" borderId="20" xfId="0" applyNumberFormat="1" applyFont="1" applyBorder="1" applyAlignment="1">
      <alignment horizontal="center"/>
    </xf>
    <xf numFmtId="0" fontId="29" fillId="25" borderId="21" xfId="0" applyFont="1" applyFill="1" applyBorder="1"/>
    <xf numFmtId="0" fontId="29" fillId="25" borderId="22" xfId="0" applyFont="1" applyFill="1" applyBorder="1"/>
    <xf numFmtId="166" fontId="29" fillId="25" borderId="28" xfId="0" applyNumberFormat="1" applyFont="1" applyFill="1" applyBorder="1" applyAlignment="1">
      <alignment horizontal="center"/>
    </xf>
    <xf numFmtId="165" fontId="29" fillId="25" borderId="23" xfId="0" applyNumberFormat="1" applyFont="1" applyFill="1" applyBorder="1" applyAlignment="1">
      <alignment horizontal="center"/>
    </xf>
    <xf numFmtId="166" fontId="29" fillId="25" borderId="21" xfId="0" applyNumberFormat="1" applyFont="1" applyFill="1" applyBorder="1" applyAlignment="1">
      <alignment horizontal="center"/>
    </xf>
    <xf numFmtId="166" fontId="29" fillId="25" borderId="26" xfId="0" applyNumberFormat="1" applyFont="1" applyFill="1" applyBorder="1" applyAlignment="1">
      <alignment horizontal="center"/>
    </xf>
    <xf numFmtId="165" fontId="29" fillId="25" borderId="26" xfId="0" applyNumberFormat="1" applyFont="1" applyFill="1" applyBorder="1" applyAlignment="1">
      <alignment horizontal="center"/>
    </xf>
    <xf numFmtId="0" fontId="30" fillId="27" borderId="29" xfId="0" applyFont="1" applyFill="1" applyBorder="1"/>
    <xf numFmtId="0" fontId="30" fillId="27" borderId="30" xfId="0" applyFont="1" applyFill="1" applyBorder="1"/>
    <xf numFmtId="166" fontId="30" fillId="27" borderId="31" xfId="0" applyNumberFormat="1" applyFont="1" applyFill="1" applyBorder="1" applyAlignment="1">
      <alignment horizontal="center"/>
    </xf>
    <xf numFmtId="165" fontId="30" fillId="27" borderId="32" xfId="0" applyNumberFormat="1" applyFont="1" applyFill="1" applyBorder="1" applyAlignment="1">
      <alignment horizontal="center"/>
    </xf>
    <xf numFmtId="166" fontId="30" fillId="27" borderId="29" xfId="0" applyNumberFormat="1" applyFont="1" applyFill="1" applyBorder="1" applyAlignment="1">
      <alignment horizontal="center"/>
    </xf>
    <xf numFmtId="166" fontId="30" fillId="27" borderId="33" xfId="0" applyNumberFormat="1" applyFont="1" applyFill="1" applyBorder="1" applyAlignment="1">
      <alignment horizontal="center"/>
    </xf>
    <xf numFmtId="165" fontId="30" fillId="27" borderId="33" xfId="0" applyNumberFormat="1" applyFont="1" applyFill="1" applyBorder="1" applyAlignment="1">
      <alignment horizontal="center"/>
    </xf>
    <xf numFmtId="0" fontId="27" fillId="0" borderId="0" xfId="0" applyFont="1"/>
    <xf numFmtId="0" fontId="30" fillId="26" borderId="0" xfId="0" applyFont="1" applyFill="1"/>
    <xf numFmtId="165" fontId="30" fillId="26" borderId="0" xfId="0" applyNumberFormat="1" applyFont="1" applyFill="1" applyAlignment="1">
      <alignment horizontal="center"/>
    </xf>
    <xf numFmtId="166" fontId="30" fillId="26" borderId="0" xfId="0" applyNumberFormat="1" applyFont="1" applyFill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59999389629810485"/>
        </patternFill>
      </fill>
    </dxf>
    <dxf>
      <font>
        <b/>
      </font>
    </dxf>
    <dxf>
      <alignment vertical="center"/>
    </dxf>
    <dxf>
      <alignment horizont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en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en Lorena Bernal Franco" refreshedDate="46172.868455439813" createdVersion="8" refreshedVersion="8" minRefreshableVersion="3" recordCount="22" xr:uid="{E114DDF8-6011-4AFE-A188-ED1817F9B8B9}">
  <cacheSource type="worksheet">
    <worksheetSource ref="A1:AB23" sheet="Datos"/>
  </cacheSource>
  <cacheFields count="28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9">
        <s v="OC 161352"/>
        <s v="OC 161324 SDM-OPERATIVOS" u="1"/>
        <s v="OC 149030 OPERATIVOS - SSCJ" u="1"/>
        <s v="OC 161326 SDM-GRUPO GUIA" u="1"/>
        <s v="BOMBEROS OC 161584" u="1"/>
        <s v="OC 142611 ADMINISTRATIVOS-SEC DIST SEG" u="1"/>
        <s v="OC 156635 SEC DIST PLANEACION" u="1"/>
        <s v="OC 161325 SDM-ADMINISTRATIVOS" u="1"/>
        <s v="PERSONERIA BTA OC 162954" u="1"/>
        <s v="OC 161176 FDL BARRIOS UNIDOS" u="1"/>
        <s v="SEC DE EDU OC 129184" u="1"/>
        <s v="OC 149276 FDL CIUDAD BOLIVAR" u="1"/>
        <s v="OC 159700 FDL Sumapaz" u="1"/>
        <s v="FDL SANTAFE OC  OC 153263" u="1"/>
        <s v="OC 160094" u="1"/>
        <s v="OC 157673 FDL BOSA" u="1"/>
        <s v="Oferta No. 999-2026" u="1"/>
        <s v="OC 125715 FDL FONTIBON" u="1"/>
        <s v="FDLUSA–MC-01-2026" u="1"/>
      </sharedItems>
    </cacheField>
    <cacheField name="Ciudad" numFmtId="0">
      <sharedItems/>
    </cacheField>
    <cacheField name="Categoría" numFmtId="0">
      <sharedItems count="2">
        <s v="A"/>
        <s v="B" u="1"/>
      </sharedItems>
    </cacheField>
    <cacheField name="Producto" numFmtId="0">
      <sharedItems count="3">
        <s v="A.C.P.M."/>
        <s v="CORRIENTE"/>
        <s v="EXTRA" u="1"/>
      </sharedItems>
    </cacheField>
    <cacheField name="Total Venta" numFmtId="164">
      <sharedItems containsSemiMixedTypes="0" containsString="0" containsNumber="1" minValue="56375.22" maxValue="192418.92"/>
    </cacheField>
    <cacheField name="Volumen" numFmtId="168">
      <sharedItems containsSemiMixedTypes="0" containsString="0" containsNumber="1" minValue="5.0380000000000003" maxValue="17.686"/>
    </cacheField>
    <cacheField name="Precio" numFmtId="164">
      <sharedItems containsSemiMixedTypes="0" containsString="0" containsNumber="1" containsInteger="1" minValue="10840" maxValue="15640"/>
    </cacheField>
    <cacheField name="key / Descuento" numFmtId="164">
      <sharedItems/>
    </cacheField>
    <cacheField name="Estampilla" numFmtId="164">
      <sharedItems containsSemiMixedTypes="0" containsString="0" containsNumber="1" containsInteger="1" minValue="0" maxValue="0"/>
    </cacheField>
    <cacheField name="Precio Especial" numFmtId="164">
      <sharedItems containsSemiMixedTypes="0" containsString="0" containsNumber="1" minValue="11582.84" maxValue="16473.919999999998"/>
    </cacheField>
    <cacheField name="Valor Factura" numFmtId="164">
      <sharedItems containsSemiMixedTypes="0" containsString="0" containsNumber="1" minValue="58354.34792" maxValue="204854.10824"/>
    </cacheField>
    <cacheField name="Estación de Servicio" numFmtId="0">
      <sharedItems count="58">
        <s v="EDS CENTRO BOGOTA"/>
        <s v="EDS JAVERIANA"/>
        <s v="EDS INCOCENTRO" u="1"/>
        <s v="EDS TERPEL LA BOGOTANA" u="1"/>
        <s v="EDS PASADENA" u="1"/>
        <s v="EDS TERPEL CARRERA" u="1"/>
        <s v="EDS EL DORADO OPAIN" u="1"/>
        <s v="EDS CONTADOR" u="1"/>
        <s v="EDS LA JUANA" u="1"/>
        <s v="EDS LA 49" u="1"/>
        <s v="EDS MOTOMART" u="1"/>
        <s v="EDS AVENIDA BOYACA SUR" u="1"/>
        <s v="EDS EL TRIANGULO BOGOTA -OT" u="1"/>
        <s v="EDS PALOQUEMAO" u="1"/>
        <s v="EDS LOS ABUELOS" u="1"/>
        <s v="EDS PRIMERA DE MAYO" u="1"/>
        <s v="EDS ALTAMIRA" u="1"/>
        <s v="EDS BETANIA" u="1"/>
        <s v="EDS CARRERA 10" u="1"/>
        <s v="EDS BUENOS AIRES" u="1"/>
        <s v="EDS FONTIBON" u="1"/>
        <s v="EDS ENGATIVA" u="1"/>
        <s v="EDS AMERICAS BOGOTA" u="1"/>
        <s v="EDS SANTANDER" u="1"/>
        <s v="EDS LAS VEGAS" u="1"/>
        <s v="EDS TERPEL LA MARIANA" u="1"/>
        <s v="EDS ROOSVELT" u="1"/>
        <s v="EDS LA CONEJERA" u="1"/>
        <s v="EDS COMPOSTELA" u="1"/>
        <s v="EDS MATATIGRES" u="1"/>
        <s v="EDS TERPEL SAN ANDRES" u="1"/>
        <s v="EDS VILLA ALSACIA" u="1"/>
        <s v="EDS JUAN MARTIN" u="1"/>
        <s v="EDS EL GANADERO" u="1"/>
        <s v="EDS TERPEL AVENIDA 28" u="1"/>
        <s v="EDS VILLA CLAUDIA" u="1"/>
        <s v="EDS PALMAS" u="1"/>
        <s v="EDS LA ESTRELLITA" u="1"/>
        <s v="EDS PASEO LA 15" u="1"/>
        <s v="EDS COLON" u="1"/>
        <s v="EDS CALLE 127 (PLAZA 127)" u="1"/>
        <s v="EDS AVDA BOYACA" u="1"/>
        <s v="EDS CALLE 13" u="1"/>
        <s v="EDS TERPEL PONTEVEDRA" u="1"/>
        <s v="EDS PRADERA AV 68" u="1"/>
        <s v="EDS ICOTRANS" u="1"/>
        <s v="EDS PORTAL DE ALAMOS" u="1"/>
        <s v="EDS CRUZ ROJA" u="1"/>
        <s v="EDS LAS VILLAS PROPIA" u="1"/>
        <s v="EDS CALASANZ" u="1"/>
        <s v="EDS TRINIDAD" u="1"/>
        <s v="EDS LA FLORIDA" u="1"/>
        <s v="EDS TERMINAL BOGOTA" u="1"/>
        <s v="EDS SAN PATRICIO OT" u="1"/>
        <s v="EDS AQUITANIA" u="1"/>
        <s v="EDS CALLE 80" u="1"/>
        <s v="EDS TERPEL AVENIDA PRADILLA" u="1"/>
        <s v="EDS SAN CRISTOBAL AF" u="1"/>
      </sharedItems>
    </cacheField>
    <cacheField name="Corte" numFmtId="0">
      <sharedItems count="1">
        <s v="13 AL 27 DE MAYO"/>
      </sharedItems>
    </cacheField>
    <cacheField name="Factura" numFmtId="0">
      <sharedItems containsSemiMixedTypes="0" containsString="0" containsNumber="1" containsInteger="1" minValue="9019707087" maxValue="9019716836" count="23">
        <n v="9019707481"/>
        <n v="9019707399" u="1"/>
        <n v="9019708363" u="1"/>
        <n v="9019707457" u="1"/>
        <n v="9019708338" u="1"/>
        <n v="9019708252" u="1"/>
        <n v="9019707120" u="1"/>
        <n v="9019707256" u="1"/>
        <n v="9019707419" u="1"/>
        <n v="9019707697" u="1"/>
        <n v="9019707758" u="1"/>
        <n v="9019707731" u="1"/>
        <n v="9019707222" u="1"/>
        <n v="9019707300" u="1"/>
        <n v="9019707087" u="1"/>
        <n v="9019707354" u="1"/>
        <n v="9019708118" u="1"/>
        <n v="9019707274" u="1"/>
        <n v="9019707649" u="1"/>
        <n v="9019707788" u="1"/>
        <n v="9019708038" u="1"/>
        <n v="9019716126" u="1"/>
        <n v="9019716836"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  <cacheField name="Tipo de Venta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7008398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s v="011056782"/>
    <s v="13/05/2026"/>
    <s v="04:58"/>
    <s v="OBI772"/>
    <x v="0"/>
    <s v="BOGOTÁ, D.C."/>
    <x v="0"/>
    <x v="0"/>
    <n v="117114.54"/>
    <n v="10.465999999999999"/>
    <n v="11190"/>
    <s v="1000800910391111"/>
    <n v="0"/>
    <n v="11582.84"/>
    <n v="121226.01344"/>
    <x v="0"/>
    <x v="0"/>
    <x v="0"/>
    <n v="1111"/>
    <n v="10008009"/>
    <s v="SABANA"/>
    <n v="1039"/>
    <s v="Combustibles"/>
    <s v="0040009292"/>
    <s v="Bogotá"/>
    <s v="303383"/>
    <s v="En línea"/>
    <m/>
  </r>
  <r>
    <s v="011056873"/>
    <s v="13/05/2026"/>
    <s v="07:54"/>
    <s v="OKZ914"/>
    <x v="0"/>
    <s v="BOGOTÁ, D.C."/>
    <x v="0"/>
    <x v="1"/>
    <n v="148267.20000000001"/>
    <n v="9.48"/>
    <n v="15640"/>
    <s v="1000800910391111"/>
    <n v="0"/>
    <n v="16473.919999999998"/>
    <n v="156172.7616"/>
    <x v="0"/>
    <x v="0"/>
    <x v="0"/>
    <n v="1111"/>
    <n v="10008009"/>
    <s v="SABANA"/>
    <n v="1039"/>
    <s v="Combustibles"/>
    <s v="0040009292"/>
    <s v="Bogotá"/>
    <s v="118764"/>
    <s v="En línea"/>
    <m/>
  </r>
  <r>
    <s v="011057647"/>
    <s v="14/05/2026"/>
    <s v="05:38"/>
    <s v="OBI772"/>
    <x v="0"/>
    <s v="BOGOTÁ, D.C."/>
    <x v="0"/>
    <x v="0"/>
    <n v="101068.08"/>
    <n v="9.032"/>
    <n v="11190"/>
    <s v="1000800910391111"/>
    <n v="0"/>
    <n v="11582.84"/>
    <n v="104616.21088"/>
    <x v="0"/>
    <x v="0"/>
    <x v="0"/>
    <n v="1111"/>
    <n v="10008009"/>
    <s v="SABANA"/>
    <n v="1039"/>
    <s v="Combustibles"/>
    <s v="0040009292"/>
    <s v="Bogotá"/>
    <s v="303640"/>
    <s v="En línea"/>
    <m/>
  </r>
  <r>
    <s v="05227747"/>
    <s v="14/05/2026"/>
    <s v="15:02"/>
    <s v="OLO563"/>
    <x v="0"/>
    <s v="BOGOTÁ, D.C."/>
    <x v="0"/>
    <x v="1"/>
    <n v="106659.52"/>
    <n v="6.9080000000000004"/>
    <n v="15440"/>
    <s v="1000800910691111"/>
    <n v="0"/>
    <n v="16473.919999999998"/>
    <n v="113801.83936"/>
    <x v="1"/>
    <x v="0"/>
    <x v="0"/>
    <n v="1111"/>
    <n v="10008009"/>
    <s v="SABANA"/>
    <n v="1069"/>
    <s v="Combustibles"/>
    <s v="0040009292"/>
    <s v="Bogotá"/>
    <s v="147808"/>
    <s v="En línea"/>
    <m/>
  </r>
  <r>
    <s v="011058454"/>
    <s v="15/05/2026"/>
    <s v="05:12"/>
    <s v="OLO562"/>
    <x v="0"/>
    <s v="BOGOTÁ, D.C."/>
    <x v="0"/>
    <x v="1"/>
    <n v="131391.64000000001"/>
    <n v="8.4009999999999998"/>
    <n v="15640"/>
    <s v="1000800910391111"/>
    <n v="0"/>
    <n v="16473.919999999998"/>
    <n v="138397.40191999997"/>
    <x v="0"/>
    <x v="0"/>
    <x v="0"/>
    <n v="1111"/>
    <n v="10008009"/>
    <s v="SABANA"/>
    <n v="1039"/>
    <s v="Combustibles"/>
    <s v="0040009292"/>
    <s v="Bogotá"/>
    <s v="151781"/>
    <s v="En línea"/>
    <m/>
  </r>
  <r>
    <s v="011058504"/>
    <s v="15/05/2026"/>
    <s v="07:03"/>
    <s v="OBH309"/>
    <x v="0"/>
    <s v="BOGOTÁ, D.C."/>
    <x v="0"/>
    <x v="1"/>
    <n v="155946.44"/>
    <n v="9.9710000000000001"/>
    <n v="15640"/>
    <s v="1000800910391111"/>
    <n v="0"/>
    <n v="16473.919999999998"/>
    <n v="164261.45632"/>
    <x v="0"/>
    <x v="0"/>
    <x v="0"/>
    <n v="1111"/>
    <n v="10008009"/>
    <s v="SABANA"/>
    <n v="1039"/>
    <s v="Combustibles"/>
    <s v="0040009292"/>
    <s v="Bogotá"/>
    <s v="265164"/>
    <s v="En línea"/>
    <m/>
  </r>
  <r>
    <s v="011060540"/>
    <s v="17/05/2026"/>
    <s v="19:21"/>
    <s v="OBI720"/>
    <x v="0"/>
    <s v="BOGOTÁ, D.C."/>
    <x v="0"/>
    <x v="0"/>
    <n v="187633.92000000001"/>
    <n v="16.768000000000001"/>
    <n v="11190"/>
    <s v="1000800910391111"/>
    <n v="0"/>
    <n v="11582.84"/>
    <n v="194221.06112"/>
    <x v="0"/>
    <x v="0"/>
    <x v="0"/>
    <n v="1111"/>
    <n v="10008009"/>
    <s v="SABANA"/>
    <n v="1039"/>
    <s v="Combustibles"/>
    <s v="0040009292"/>
    <s v="Bogotá"/>
    <s v="231296"/>
    <s v="En línea"/>
    <m/>
  </r>
  <r>
    <s v="05229390"/>
    <s v="19/05/2026"/>
    <s v="05:15"/>
    <s v="OLM971"/>
    <x v="0"/>
    <s v="BOGOTÁ, D.C."/>
    <x v="0"/>
    <x v="0"/>
    <n v="191716.24"/>
    <n v="17.686"/>
    <n v="10840"/>
    <s v="1000800910691111"/>
    <n v="0"/>
    <n v="11582.84"/>
    <n v="204854.10824"/>
    <x v="1"/>
    <x v="0"/>
    <x v="0"/>
    <n v="1111"/>
    <n v="10008009"/>
    <s v="SABANA"/>
    <n v="1069"/>
    <s v="Combustibles"/>
    <s v="0040009292"/>
    <s v="Bogotá"/>
    <s v="190998"/>
    <s v="En línea"/>
    <m/>
  </r>
  <r>
    <s v="011061224"/>
    <s v="19/05/2026"/>
    <s v="07:47"/>
    <s v="OBI772"/>
    <x v="0"/>
    <s v="BOGOTÁ, D.C."/>
    <x v="0"/>
    <x v="0"/>
    <n v="93996"/>
    <n v="8.4"/>
    <n v="11190"/>
    <s v="1000800910391111"/>
    <n v="0"/>
    <n v="11582.84"/>
    <n v="97295.856"/>
    <x v="0"/>
    <x v="0"/>
    <x v="0"/>
    <n v="1111"/>
    <n v="10008009"/>
    <s v="SABANA"/>
    <n v="1039"/>
    <s v="Combustibles"/>
    <s v="0040009292"/>
    <s v="Bogotá"/>
    <s v="303892"/>
    <s v="En línea"/>
    <m/>
  </r>
  <r>
    <s v="011062214"/>
    <s v="20/05/2026"/>
    <s v="09:48"/>
    <s v="OKZ914"/>
    <x v="0"/>
    <s v="BOGOTÁ, D.C."/>
    <x v="0"/>
    <x v="1"/>
    <n v="192418.92"/>
    <n v="12.303000000000001"/>
    <n v="15640"/>
    <s v="1000800910391111"/>
    <n v="0"/>
    <n v="16473.919999999998"/>
    <n v="202678.63775999998"/>
    <x v="0"/>
    <x v="0"/>
    <x v="0"/>
    <n v="1111"/>
    <n v="10008009"/>
    <s v="SABANA"/>
    <n v="1039"/>
    <s v="Combustibles"/>
    <s v="0040009292"/>
    <s v="Bogotá"/>
    <s v="119223"/>
    <s v="En línea"/>
    <m/>
  </r>
  <r>
    <s v="011062234"/>
    <s v="20/05/2026"/>
    <s v="10:10"/>
    <s v="OBI771"/>
    <x v="0"/>
    <s v="BOGOTÁ, D.C."/>
    <x v="0"/>
    <x v="0"/>
    <n v="145246.20000000001"/>
    <n v="12.98"/>
    <n v="11190"/>
    <s v="1000800910391111"/>
    <n v="0"/>
    <n v="11582.84"/>
    <n v="150345.26320000002"/>
    <x v="0"/>
    <x v="0"/>
    <x v="0"/>
    <n v="1111"/>
    <n v="10008009"/>
    <s v="SABANA"/>
    <n v="1039"/>
    <s v="Combustibles"/>
    <s v="0040009292"/>
    <s v="Bogotá"/>
    <s v="360270"/>
    <s v="En línea"/>
    <m/>
  </r>
  <r>
    <s v="02501373"/>
    <s v="20/05/2026"/>
    <s v="12:50"/>
    <s v="OBH309"/>
    <x v="0"/>
    <s v="BOGOTÁ, D.C."/>
    <x v="0"/>
    <x v="1"/>
    <n v="114966.24"/>
    <n v="7.4459999999999997"/>
    <n v="15440"/>
    <s v="1000800910691111"/>
    <n v="0"/>
    <n v="16473.919999999998"/>
    <n v="122664.80831999998"/>
    <x v="1"/>
    <x v="0"/>
    <x v="0"/>
    <n v="1111"/>
    <n v="10008009"/>
    <s v="SABANA"/>
    <n v="1069"/>
    <s v="Combustibles"/>
    <s v="0040009292"/>
    <s v="Bogotá"/>
    <s v="265342"/>
    <s v="En línea"/>
    <m/>
  </r>
  <r>
    <s v="011062899"/>
    <s v="21/05/2026"/>
    <s v="05:46"/>
    <s v="OBI768"/>
    <x v="0"/>
    <s v="BOGOTÁ, D.C."/>
    <x v="0"/>
    <x v="1"/>
    <n v="136224.4"/>
    <n v="8.7100000000000009"/>
    <n v="15640"/>
    <s v="1000800910391111"/>
    <n v="0"/>
    <n v="16473.919999999998"/>
    <n v="143487.8432"/>
    <x v="0"/>
    <x v="0"/>
    <x v="0"/>
    <n v="1111"/>
    <n v="10008009"/>
    <s v="SABANA"/>
    <n v="1039"/>
    <s v="Combustibles"/>
    <s v="0040009292"/>
    <s v="Bogotá"/>
    <s v="274194"/>
    <s v="En línea"/>
    <m/>
  </r>
  <r>
    <s v="011064010"/>
    <s v="22/05/2026"/>
    <s v="12:54"/>
    <s v="OBI772"/>
    <x v="0"/>
    <s v="BOGOTÁ, D.C."/>
    <x v="0"/>
    <x v="0"/>
    <n v="103865.58"/>
    <n v="9.282"/>
    <n v="11190"/>
    <s v="1000800910391111"/>
    <n v="0"/>
    <n v="11582.84"/>
    <n v="107511.92088000001"/>
    <x v="0"/>
    <x v="0"/>
    <x v="0"/>
    <n v="1111"/>
    <n v="10008009"/>
    <s v="SABANA"/>
    <n v="1039"/>
    <s v="Combustibles"/>
    <s v="0040009292"/>
    <s v="Bogotá"/>
    <s v="304167"/>
    <s v="En línea"/>
    <m/>
  </r>
  <r>
    <s v="011064098"/>
    <s v="22/05/2026"/>
    <s v="14:46"/>
    <s v="OBI771"/>
    <x v="0"/>
    <s v="BOGOTÁ, D.C."/>
    <x v="0"/>
    <x v="0"/>
    <n v="56375.22"/>
    <n v="5.0380000000000003"/>
    <n v="11190"/>
    <s v="1000800910391111"/>
    <n v="0"/>
    <n v="11582.84"/>
    <n v="58354.34792"/>
    <x v="0"/>
    <x v="0"/>
    <x v="0"/>
    <n v="1111"/>
    <n v="10008009"/>
    <s v="SABANA"/>
    <n v="1039"/>
    <s v="Combustibles"/>
    <s v="0040009292"/>
    <s v="Bogotá"/>
    <s v="360411"/>
    <s v="En línea"/>
    <m/>
  </r>
  <r>
    <s v="011064669"/>
    <s v="23/05/2026"/>
    <s v="08:00"/>
    <s v="OLO563"/>
    <x v="0"/>
    <s v="BOGOTÁ, D.C."/>
    <x v="0"/>
    <x v="1"/>
    <n v="154789.07999999999"/>
    <n v="9.8970000000000002"/>
    <n v="15640"/>
    <s v="1000800910391111"/>
    <n v="0"/>
    <n v="16473.919999999998"/>
    <n v="163042.38623999999"/>
    <x v="0"/>
    <x v="0"/>
    <x v="0"/>
    <n v="1111"/>
    <n v="10008009"/>
    <s v="SABANA"/>
    <n v="1039"/>
    <s v="Combustibles"/>
    <s v="0040009292"/>
    <s v="Bogotá"/>
    <s v="148173"/>
    <s v="En línea"/>
    <m/>
  </r>
  <r>
    <s v="011065855"/>
    <s v="25/05/2026"/>
    <s v="05:38"/>
    <s v="OLO562"/>
    <x v="0"/>
    <s v="BOGOTÁ, D.C."/>
    <x v="0"/>
    <x v="1"/>
    <n v="169912.95999999999"/>
    <n v="10.864000000000001"/>
    <n v="15640"/>
    <s v="1000800910391111"/>
    <n v="0"/>
    <n v="16473.919999999998"/>
    <n v="178972.66688"/>
    <x v="0"/>
    <x v="0"/>
    <x v="0"/>
    <n v="1111"/>
    <n v="10008009"/>
    <s v="SABANA"/>
    <n v="1039"/>
    <s v="Combustibles"/>
    <s v="0040009292"/>
    <s v="Bogotá"/>
    <s v="152246"/>
    <s v="En línea"/>
    <m/>
  </r>
  <r>
    <s v="05232374"/>
    <s v="25/05/2026"/>
    <s v="07:12"/>
    <s v="OBH309"/>
    <x v="0"/>
    <s v="BOGOTÁ, D.C."/>
    <x v="0"/>
    <x v="1"/>
    <n v="136010.96"/>
    <n v="8.8089999999999993"/>
    <n v="15440"/>
    <s v="1000800910691111"/>
    <n v="0"/>
    <n v="16473.919999999998"/>
    <n v="145118.76127999998"/>
    <x v="1"/>
    <x v="0"/>
    <x v="0"/>
    <n v="1111"/>
    <n v="10008009"/>
    <s v="SABANA"/>
    <n v="1069"/>
    <s v="Combustibles"/>
    <s v="0040009292"/>
    <s v="Bogotá"/>
    <s v="265570"/>
    <s v="En línea"/>
    <m/>
  </r>
  <r>
    <s v="02725515"/>
    <s v="25/05/2026"/>
    <s v="07:26"/>
    <s v="OLM972"/>
    <x v="0"/>
    <s v="BOGOTÁ, D.C."/>
    <x v="0"/>
    <x v="0"/>
    <n v="146577.81"/>
    <n v="13.099"/>
    <n v="11190"/>
    <s v="1000800910391111"/>
    <n v="0"/>
    <n v="11582.84"/>
    <n v="151723.62116000001"/>
    <x v="0"/>
    <x v="0"/>
    <x v="0"/>
    <n v="1111"/>
    <n v="10008009"/>
    <s v="SABANA"/>
    <n v="1039"/>
    <s v="Combustibles"/>
    <s v="0040009292"/>
    <s v="Bogotá"/>
    <s v="179644"/>
    <s v="En línea"/>
    <m/>
  </r>
  <r>
    <s v="011066241"/>
    <s v="25/05/2026"/>
    <s v="14:59"/>
    <s v="OLM971"/>
    <x v="0"/>
    <s v="BOGOTÁ, D.C."/>
    <x v="0"/>
    <x v="0"/>
    <n v="168812.34"/>
    <n v="15.086"/>
    <n v="11190"/>
    <s v="1000800910391111"/>
    <n v="0"/>
    <n v="11582.84"/>
    <n v="174738.72424000001"/>
    <x v="0"/>
    <x v="0"/>
    <x v="0"/>
    <n v="1111"/>
    <n v="10008009"/>
    <s v="SABANA"/>
    <n v="1039"/>
    <s v="Combustibles"/>
    <s v="0040009292"/>
    <s v="Bogotá"/>
    <s v="191422"/>
    <s v="En línea"/>
    <m/>
  </r>
  <r>
    <s v="01597352"/>
    <s v="25/05/2026"/>
    <s v="15:54"/>
    <s v="OKZ914"/>
    <x v="0"/>
    <s v="BOGOTÁ, D.C."/>
    <x v="0"/>
    <x v="1"/>
    <n v="149320.24"/>
    <n v="9.6709999999999994"/>
    <n v="15440"/>
    <s v="1000800910691111"/>
    <n v="0"/>
    <n v="16473.919999999998"/>
    <n v="159319.28031999996"/>
    <x v="1"/>
    <x v="0"/>
    <x v="0"/>
    <n v="1111"/>
    <n v="10008009"/>
    <s v="SABANA"/>
    <n v="1069"/>
    <s v="Combustibles"/>
    <s v="0040009292"/>
    <s v="Bogotá"/>
    <s v="119565"/>
    <s v="En línea"/>
    <m/>
  </r>
  <r>
    <s v="011067518"/>
    <s v="27/05/2026"/>
    <s v="07:13"/>
    <s v="OLO563"/>
    <x v="0"/>
    <s v="BOGOTÁ, D.C."/>
    <x v="0"/>
    <x v="1"/>
    <n v="124619.52"/>
    <n v="7.968"/>
    <n v="15640"/>
    <s v="1000800910391111"/>
    <n v="0"/>
    <n v="16473.919999999998"/>
    <n v="131264.19455999997"/>
    <x v="0"/>
    <x v="0"/>
    <x v="0"/>
    <n v="1111"/>
    <n v="10008009"/>
    <s v="SABANA"/>
    <n v="1039"/>
    <s v="Combustibles"/>
    <s v="0040009292"/>
    <s v="Bogotá"/>
    <s v="148487"/>
    <s v="En línea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323B04-1AF6-412C-B6AA-374DEC792E45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8" firstHeaderRow="1" firstDataRow="3" firstDataCol="5"/>
  <pivotFields count="28">
    <pivotField compact="0" outline="0" subtotalTop="0" showAll="0" includeNewItemsInFilter="1" defaultSubtotal="0"/>
    <pivotField compact="0" numFmtId="14" outline="0" subtotalTop="0" showAll="0" includeNewItemsInFilter="1" defaultSubtotal="0"/>
    <pivotField compact="0" numFmtId="19" outline="0" subtotalTop="0" showAll="0" includeNewItemsInFilter="1" defaultSubtotal="0"/>
    <pivotField compact="0" outline="0" subtotalTop="0" showAll="0" includeNewItemsInFilter="1" defaultSubtotal="0"/>
    <pivotField axis="axisRow" compact="0" outline="0" showAll="0">
      <items count="20">
        <item m="1" x="4"/>
        <item m="1" x="13"/>
        <item m="1" x="5"/>
        <item m="1" x="2"/>
        <item m="1" x="11"/>
        <item m="1" x="6"/>
        <item m="1" x="15"/>
        <item m="1" x="12"/>
        <item m="1" x="14"/>
        <item m="1" x="1"/>
        <item m="1" x="7"/>
        <item m="1" x="3"/>
        <item x="0"/>
        <item m="1" x="16"/>
        <item m="1" x="8"/>
        <item m="1" x="10"/>
        <item m="1" x="9"/>
        <item m="1" x="17"/>
        <item m="1" x="18"/>
        <item t="default"/>
      </items>
    </pivotField>
    <pivotField compact="0" outline="0" showAll="0" defaultSubtotal="0"/>
    <pivotField axis="axisRow" compact="0" outline="0" showAll="0" defaultSubtotal="0">
      <items count="2">
        <item x="0"/>
        <item m="1" x="1"/>
      </items>
    </pivotField>
    <pivotField axis="axisCol" compact="0" outline="0" subtotalTop="0" showAll="0" includeNewItemsInFilter="1" defaultSubtotal="0">
      <items count="3">
        <item x="1"/>
        <item x="0"/>
        <item m="1" x="2"/>
      </items>
    </pivotField>
    <pivotField compact="0" numFmtId="164" outline="0" showAll="0" defaultSubtotal="0"/>
    <pivotField dataField="1" compact="0" outline="0" subtotalTop="0" showAll="0" includeNewItemsInFilter="1" defaultSubtotal="0"/>
    <pivotField compact="0" numFmtId="164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8">
        <item m="1" x="46"/>
        <item m="1" x="19"/>
        <item m="1" x="42"/>
        <item m="1" x="13"/>
        <item m="1" x="20"/>
        <item m="1" x="47"/>
        <item m="1" x="48"/>
        <item m="1" x="30"/>
        <item m="1" x="38"/>
        <item x="0"/>
        <item m="1" x="35"/>
        <item m="1" x="27"/>
        <item m="1" x="31"/>
        <item m="1" x="4"/>
        <item m="1" x="18"/>
        <item m="1" x="54"/>
        <item m="1" x="53"/>
        <item m="1" x="8"/>
        <item m="1" x="10"/>
        <item m="1" x="28"/>
        <item m="1" x="7"/>
        <item m="1" x="17"/>
        <item m="1" x="9"/>
        <item m="1" x="50"/>
        <item m="1" x="14"/>
        <item m="1" x="2"/>
        <item m="1" x="11"/>
        <item m="1" x="44"/>
        <item m="1" x="15"/>
        <item m="1" x="40"/>
        <item m="1" x="43"/>
        <item m="1" x="37"/>
        <item m="1" x="12"/>
        <item m="1" x="22"/>
        <item m="1" x="24"/>
        <item m="1" x="57"/>
        <item m="1" x="25"/>
        <item m="1" x="39"/>
        <item m="1" x="36"/>
        <item m="1" x="55"/>
        <item m="1" x="32"/>
        <item m="1" x="21"/>
        <item m="1" x="45"/>
        <item m="1" x="26"/>
        <item m="1" x="3"/>
        <item m="1" x="5"/>
        <item x="1"/>
        <item m="1" x="29"/>
        <item m="1" x="41"/>
        <item m="1" x="33"/>
        <item m="1" x="34"/>
        <item m="1" x="6"/>
        <item m="1" x="49"/>
        <item m="1" x="23"/>
        <item m="1" x="16"/>
        <item m="1" x="51"/>
        <item m="1" x="52"/>
        <item m="1" x="56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sortType="ascending" rankBy="0">
      <items count="2">
        <item x="0"/>
        <item t="default"/>
      </items>
    </pivotField>
    <pivotField axis="axisRow" compact="0" outline="0" subtotalTop="0" showAll="0" includeNewItemsInFilter="1" sortType="descending" defaultSubtotal="0">
      <items count="23">
        <item m="1" x="14"/>
        <item m="1" x="6"/>
        <item m="1" x="12"/>
        <item m="1" x="7"/>
        <item m="1" x="17"/>
        <item m="1" x="13"/>
        <item m="1" x="15"/>
        <item m="1" x="1"/>
        <item m="1" x="8"/>
        <item m="1" x="3"/>
        <item x="0"/>
        <item m="1" x="18"/>
        <item m="1" x="9"/>
        <item m="1" x="11"/>
        <item m="1" x="10"/>
        <item m="1" x="19"/>
        <item m="1" x="20"/>
        <item m="1" x="16"/>
        <item m="1" x="5"/>
        <item m="1" x="4"/>
        <item m="1" x="2"/>
        <item m="1" x="21"/>
        <item m="1" x="22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16"/>
    <field x="6"/>
    <field x="4"/>
    <field x="17"/>
    <field x="15"/>
  </rowFields>
  <rowItems count="5">
    <i>
      <x/>
      <x/>
      <x v="12"/>
      <x v="10"/>
      <x v="9"/>
    </i>
    <i r="4">
      <x v="46"/>
    </i>
    <i t="default" r="2">
      <x v="12"/>
    </i>
    <i t="default">
      <x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8">
    <format dxfId="40">
      <pivotArea field="17" type="button" dataOnly="0" labelOnly="1" outline="0" axis="axisRow" fieldPosition="3"/>
    </format>
    <format dxfId="39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8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7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6">
      <pivotArea type="all" dataOnly="0" outline="0" fieldPosition="0"/>
    </format>
    <format dxfId="35">
      <pivotArea type="all" dataOnly="0" outline="0" fieldPosition="0"/>
    </format>
    <format dxfId="34">
      <pivotArea outline="0" fieldPosition="0">
        <references count="1">
          <reference field="4294967294" count="1">
            <x v="1"/>
          </reference>
        </references>
      </pivotArea>
    </format>
    <format dxfId="33">
      <pivotArea outline="0" fieldPosition="0">
        <references count="1">
          <reference field="4294967294" count="1">
            <x v="0"/>
          </reference>
        </references>
      </pivotArea>
    </format>
    <format dxfId="32">
      <pivotArea dataOnly="0" labelOnly="1" outline="0" fieldPosition="0">
        <references count="1">
          <reference field="7" count="0"/>
        </references>
      </pivotArea>
    </format>
    <format dxfId="31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30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9">
      <pivotArea grandRow="1" outline="0" collapsedLevelsAreSubtotals="1" fieldPosition="0"/>
    </format>
    <format dxfId="28">
      <pivotArea dataOnly="0" labelOnly="1" grandRow="1" outline="0" fieldPosition="0"/>
    </format>
    <format dxfId="27">
      <pivotArea grandRow="1" outline="0" collapsedLevelsAreSubtotals="1" fieldPosition="0"/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7" count="0"/>
        </references>
      </pivotArea>
    </format>
    <format dxfId="2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type="origin" dataOnly="0" labelOnly="1" outline="0" fieldPosition="0"/>
    </format>
    <format dxfId="19">
      <pivotArea field="7" type="button" dataOnly="0" labelOnly="1" outline="0" axis="axisCol" fieldPosition="0"/>
    </format>
    <format dxfId="18">
      <pivotArea field="-2" type="button" dataOnly="0" labelOnly="1" outline="0" axis="axisCol" fieldPosition="1"/>
    </format>
    <format dxfId="17">
      <pivotArea type="topRight" dataOnly="0" labelOnly="1" outline="0" fieldPosition="0"/>
    </format>
    <format dxfId="16">
      <pivotArea field="15" type="button" dataOnly="0" labelOnly="1" outline="0" axis="axisRow" fieldPosition="4"/>
    </format>
    <format dxfId="15">
      <pivotArea field="17" type="button" dataOnly="0" labelOnly="1" outline="0" axis="axisRow" fieldPosition="3"/>
    </format>
    <format dxfId="14">
      <pivotArea dataOnly="0" labelOnly="1" outline="0" fieldPosition="0">
        <references count="1">
          <reference field="15" count="0"/>
        </references>
      </pivotArea>
    </format>
    <format dxfId="13">
      <pivotArea dataOnly="0" labelOnly="1" grandRow="1" outline="0" fieldPosition="0"/>
    </format>
    <format dxfId="12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11">
      <pivotArea dataOnly="0" labelOnly="1" outline="0" fieldPosition="0">
        <references count="1">
          <reference field="7" count="0"/>
        </references>
      </pivotArea>
    </format>
    <format dxfId="10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8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7">
      <pivotArea dataOnly="0" labelOnly="1" outline="0" fieldPosition="0">
        <references count="1">
          <reference field="7" count="1">
            <x v="2"/>
          </reference>
        </references>
      </pivotArea>
    </format>
    <format dxfId="6">
      <pivotArea dataOnly="0" labelOnly="1" outline="0" fieldPosition="0">
        <references count="1">
          <reference field="7" count="1">
            <x v="2"/>
          </reference>
        </references>
      </pivotArea>
    </format>
    <format dxfId="5">
      <pivotArea dataOnly="0" outline="0" fieldPosition="0">
        <references count="1">
          <reference field="4" count="0" defaultSubtotal="1"/>
        </references>
      </pivotArea>
    </format>
    <format dxfId="4">
      <pivotArea dataOnly="0" outline="0" fieldPosition="0">
        <references count="1">
          <reference field="4" count="0" defaultSubtotal="1"/>
        </references>
      </pivotArea>
    </format>
    <format dxfId="3">
      <pivotArea dataOnly="0" outline="0" fieldPosition="0">
        <references count="1">
          <reference field="17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326"/>
  <sheetViews>
    <sheetView showGridLines="0" zoomScale="85" zoomScaleNormal="85" zoomScaleSheetLayoutView="85" workbookViewId="0">
      <selection activeCell="E5" sqref="E5"/>
    </sheetView>
  </sheetViews>
  <sheetFormatPr baseColWidth="10" defaultColWidth="11.42578125" defaultRowHeight="11.25"/>
  <cols>
    <col min="1" max="1" width="26" style="11" bestFit="1" customWidth="1"/>
    <col min="2" max="2" width="16.140625" style="11" customWidth="1"/>
    <col min="3" max="3" width="37.5703125" style="11" customWidth="1"/>
    <col min="4" max="5" width="24.85546875" style="11" bestFit="1" customWidth="1"/>
    <col min="6" max="9" width="16" style="11" bestFit="1" customWidth="1"/>
    <col min="10" max="10" width="25" style="11" bestFit="1" customWidth="1"/>
    <col min="11" max="11" width="29.7109375" style="11" bestFit="1" customWidth="1"/>
    <col min="12" max="12" width="25" style="11" bestFit="1" customWidth="1"/>
    <col min="13" max="13" width="29.7109375" style="11" bestFit="1" customWidth="1"/>
    <col min="14" max="16384" width="11.42578125" style="11"/>
  </cols>
  <sheetData>
    <row r="1" spans="1:13" s="5" customFormat="1" ht="35.25">
      <c r="A1" s="3">
        <f>IF(B9="(Todas)",B3,B9)</f>
        <v>0</v>
      </c>
      <c r="B1" s="4" t="s">
        <v>335</v>
      </c>
      <c r="C1" s="4"/>
      <c r="D1" s="4"/>
      <c r="E1" s="4"/>
      <c r="F1" s="4"/>
      <c r="G1" s="4"/>
      <c r="H1" s="4"/>
      <c r="I1" s="4"/>
    </row>
    <row r="2" spans="1:13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3" s="5" customFormat="1">
      <c r="A3" s="6" t="s">
        <v>204</v>
      </c>
      <c r="B3" s="6"/>
    </row>
    <row r="4" spans="1:13" s="5" customFormat="1">
      <c r="A4" s="6"/>
      <c r="B4" s="6" t="s">
        <v>13</v>
      </c>
      <c r="C4" s="6" t="s">
        <v>20</v>
      </c>
    </row>
    <row r="5" spans="1:13" s="5" customFormat="1"/>
    <row r="6" spans="1:13" s="5" customFormat="1"/>
    <row r="7" spans="1:13" s="5" customFormat="1"/>
    <row r="8" spans="1:13" s="9" customFormat="1" ht="14.25">
      <c r="A8" s="8"/>
      <c r="B8" s="8"/>
    </row>
    <row r="9" spans="1:13" s="9" customFormat="1" ht="14.25">
      <c r="A9"/>
      <c r="B9"/>
    </row>
    <row r="10" spans="1:13" s="10" customFormat="1" ht="14.25"/>
    <row r="11" spans="1:13" s="9" customFormat="1" ht="14.25">
      <c r="A11" s="78"/>
      <c r="B11" s="78"/>
      <c r="C11" s="78"/>
      <c r="D11" s="78"/>
      <c r="E11" s="78"/>
      <c r="F11" s="78" t="s">
        <v>4</v>
      </c>
      <c r="G11" s="78" t="s">
        <v>31</v>
      </c>
      <c r="H11" s="78"/>
      <c r="I11" s="78"/>
      <c r="J11" s="78"/>
      <c r="K11" s="78"/>
      <c r="L11"/>
      <c r="M11"/>
    </row>
    <row r="12" spans="1:13" s="9" customFormat="1" ht="15">
      <c r="A12" s="78"/>
      <c r="B12" s="78"/>
      <c r="C12" s="78"/>
      <c r="D12" s="78"/>
      <c r="E12" s="78"/>
      <c r="F12" s="47" t="s">
        <v>40</v>
      </c>
      <c r="G12" s="48"/>
      <c r="H12" s="47" t="s">
        <v>38</v>
      </c>
      <c r="I12" s="48"/>
      <c r="J12" s="49" t="s">
        <v>32</v>
      </c>
      <c r="K12" s="49" t="s">
        <v>35</v>
      </c>
      <c r="L12"/>
      <c r="M12"/>
    </row>
    <row r="13" spans="1:13" s="9" customFormat="1" ht="15">
      <c r="A13" s="50" t="s">
        <v>7</v>
      </c>
      <c r="B13" s="52" t="s">
        <v>236</v>
      </c>
      <c r="C13" s="52" t="s">
        <v>232</v>
      </c>
      <c r="D13" s="51" t="s">
        <v>10</v>
      </c>
      <c r="E13" s="52" t="s">
        <v>8</v>
      </c>
      <c r="F13" s="53" t="s">
        <v>5</v>
      </c>
      <c r="G13" s="51" t="s">
        <v>34</v>
      </c>
      <c r="H13" s="53" t="s">
        <v>5</v>
      </c>
      <c r="I13" s="51" t="s">
        <v>34</v>
      </c>
      <c r="J13" s="24"/>
      <c r="K13" s="24"/>
      <c r="L13"/>
      <c r="M13"/>
    </row>
    <row r="14" spans="1:13" s="9" customFormat="1" ht="14.25">
      <c r="A14" s="54" t="s">
        <v>334</v>
      </c>
      <c r="B14" s="55" t="s">
        <v>11</v>
      </c>
      <c r="C14" s="55" t="s">
        <v>273</v>
      </c>
      <c r="D14" s="55">
        <v>9019707481</v>
      </c>
      <c r="E14" s="55" t="s">
        <v>261</v>
      </c>
      <c r="F14" s="56">
        <v>77.594000000000008</v>
      </c>
      <c r="G14" s="57">
        <v>1278277.3484799999</v>
      </c>
      <c r="H14" s="58">
        <v>100.151</v>
      </c>
      <c r="I14" s="57">
        <v>1160033.01884</v>
      </c>
      <c r="J14" s="59">
        <v>177.745</v>
      </c>
      <c r="K14" s="60">
        <v>2438310.3673200002</v>
      </c>
      <c r="L14"/>
      <c r="M14"/>
    </row>
    <row r="15" spans="1:13" s="9" customFormat="1" ht="14.25">
      <c r="A15" s="37"/>
      <c r="B15" s="61"/>
      <c r="C15" s="61"/>
      <c r="D15" s="61"/>
      <c r="E15" s="62" t="s">
        <v>296</v>
      </c>
      <c r="F15" s="38">
        <v>32.833999999999996</v>
      </c>
      <c r="G15" s="39">
        <v>540904.68927999993</v>
      </c>
      <c r="H15" s="63">
        <v>17.686</v>
      </c>
      <c r="I15" s="39">
        <v>204854.10824</v>
      </c>
      <c r="J15" s="40">
        <v>50.519999999999996</v>
      </c>
      <c r="K15" s="41">
        <v>745758.79751999991</v>
      </c>
      <c r="L15"/>
      <c r="M15"/>
    </row>
    <row r="16" spans="1:13" s="9" customFormat="1" ht="15">
      <c r="A16" s="37"/>
      <c r="B16" s="61"/>
      <c r="C16" s="71" t="s">
        <v>338</v>
      </c>
      <c r="D16" s="72"/>
      <c r="E16" s="72"/>
      <c r="F16" s="73">
        <v>110.428</v>
      </c>
      <c r="G16" s="74">
        <v>1819182.0377599997</v>
      </c>
      <c r="H16" s="75">
        <v>117.83699999999999</v>
      </c>
      <c r="I16" s="74">
        <v>1364887.12708</v>
      </c>
      <c r="J16" s="76">
        <v>228.26499999999999</v>
      </c>
      <c r="K16" s="77">
        <v>3184069.1648400002</v>
      </c>
      <c r="L16"/>
      <c r="M16"/>
    </row>
    <row r="17" spans="1:13" ht="15">
      <c r="A17" s="42" t="s">
        <v>339</v>
      </c>
      <c r="B17" s="79"/>
      <c r="C17" s="79"/>
      <c r="D17" s="79"/>
      <c r="E17" s="79"/>
      <c r="F17" s="43">
        <v>110.428</v>
      </c>
      <c r="G17" s="80">
        <v>1819182.0377599997</v>
      </c>
      <c r="H17" s="81">
        <v>117.83699999999999</v>
      </c>
      <c r="I17" s="80">
        <v>1364887.12708</v>
      </c>
      <c r="J17" s="44">
        <v>228.26499999999999</v>
      </c>
      <c r="K17" s="45">
        <v>3184069.1648400002</v>
      </c>
      <c r="L17"/>
      <c r="M17"/>
    </row>
    <row r="18" spans="1:13" ht="15">
      <c r="A18" s="64" t="s">
        <v>9</v>
      </c>
      <c r="B18" s="65"/>
      <c r="C18" s="65"/>
      <c r="D18" s="65"/>
      <c r="E18" s="65"/>
      <c r="F18" s="66">
        <v>110.428</v>
      </c>
      <c r="G18" s="67">
        <v>1819182.0377599997</v>
      </c>
      <c r="H18" s="68">
        <v>117.83699999999999</v>
      </c>
      <c r="I18" s="67">
        <v>1364887.12708</v>
      </c>
      <c r="J18" s="69">
        <v>228.26499999999999</v>
      </c>
      <c r="K18" s="70">
        <v>3184069.1648400002</v>
      </c>
      <c r="L18"/>
      <c r="M18"/>
    </row>
    <row r="19" spans="1:13" ht="12.7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ht="12.7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ht="12.7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ht="12.7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ht="12.7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ht="12.7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ht="12.7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12.7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12.7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ht="12.7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ht="12.7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2.7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2.7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2.7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2.7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2.7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ht="12.7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ht="12.7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ht="12.7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2.7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ht="12.7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ht="12.7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ht="12.7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ht="12.7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ht="12.7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ht="12.7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2.7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ht="12.7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ht="12.7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ht="12.7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ht="12.7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ht="12.7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ht="12.7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ht="12.7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ht="12.7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ht="12.7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ht="12.7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ht="12.7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ht="12.7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ht="12.7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ht="12.7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ht="12.7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ht="12.7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ht="12.7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ht="12.7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ht="12.75">
      <c r="A316"/>
      <c r="B316"/>
      <c r="C316"/>
      <c r="D316"/>
      <c r="E316"/>
      <c r="F316"/>
      <c r="G316"/>
      <c r="H316"/>
      <c r="I316"/>
      <c r="J316"/>
      <c r="K316"/>
      <c r="L316"/>
    </row>
    <row r="317" spans="1:13" ht="12.75">
      <c r="A317"/>
      <c r="B317"/>
      <c r="C317"/>
      <c r="D317"/>
      <c r="E317"/>
      <c r="F317"/>
      <c r="G317"/>
      <c r="H317"/>
      <c r="I317"/>
      <c r="J317"/>
      <c r="K317"/>
      <c r="L317"/>
    </row>
    <row r="318" spans="1:13" ht="12.75">
      <c r="A318"/>
      <c r="B318"/>
      <c r="C318"/>
      <c r="D318"/>
      <c r="E318"/>
      <c r="F318"/>
      <c r="G318"/>
      <c r="H318"/>
      <c r="I318"/>
      <c r="J318"/>
      <c r="K318"/>
      <c r="L318"/>
    </row>
    <row r="319" spans="1:13" ht="12.75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3" ht="12.75">
      <c r="A320"/>
      <c r="B320"/>
      <c r="C320"/>
      <c r="D320"/>
      <c r="E320"/>
      <c r="F320"/>
      <c r="G320"/>
      <c r="H320"/>
      <c r="I320"/>
      <c r="J320"/>
      <c r="K320"/>
      <c r="L320"/>
    </row>
    <row r="321" spans="1:12" ht="12.75">
      <c r="A321"/>
      <c r="B321"/>
      <c r="C321"/>
      <c r="D321"/>
      <c r="E321"/>
      <c r="F321"/>
      <c r="G321"/>
      <c r="H321"/>
      <c r="I321"/>
      <c r="J321"/>
      <c r="K321"/>
      <c r="L321"/>
    </row>
    <row r="322" spans="1:12" ht="12.75">
      <c r="A322"/>
      <c r="B322"/>
      <c r="C322"/>
      <c r="D322"/>
      <c r="E322"/>
      <c r="F322"/>
      <c r="G322"/>
      <c r="H322"/>
      <c r="I322"/>
      <c r="J322"/>
      <c r="K322"/>
      <c r="L322"/>
    </row>
    <row r="323" spans="1:12" ht="12.75">
      <c r="A323"/>
      <c r="B323"/>
      <c r="C323"/>
      <c r="D323"/>
      <c r="E323"/>
      <c r="F323"/>
      <c r="G323"/>
      <c r="H323"/>
      <c r="I323"/>
      <c r="J323"/>
      <c r="K323"/>
      <c r="L323"/>
    </row>
    <row r="324" spans="1:12" ht="12.75">
      <c r="A324"/>
      <c r="B324"/>
      <c r="C324"/>
      <c r="D324"/>
      <c r="E324"/>
      <c r="F324"/>
      <c r="G324"/>
      <c r="H324"/>
      <c r="I324"/>
      <c r="J324"/>
      <c r="K324"/>
      <c r="L324"/>
    </row>
    <row r="325" spans="1:12" ht="12.75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ht="12.75">
      <c r="A326"/>
      <c r="B326"/>
      <c r="C326"/>
      <c r="D326"/>
      <c r="E326"/>
      <c r="F326"/>
      <c r="G326"/>
      <c r="H326"/>
      <c r="I326"/>
      <c r="J326"/>
      <c r="K326"/>
      <c r="L326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23"/>
  <sheetViews>
    <sheetView showGridLines="0" tabSelected="1" workbookViewId="0">
      <pane ySplit="1" topLeftCell="A2" activePane="bottomLeft" state="frozen"/>
      <selection pane="bottomLeft" activeCell="C31" sqref="C31"/>
    </sheetView>
  </sheetViews>
  <sheetFormatPr baseColWidth="10" defaultColWidth="11.42578125" defaultRowHeight="11.25"/>
  <cols>
    <col min="1" max="1" width="11.28515625" style="18" bestFit="1" customWidth="1"/>
    <col min="2" max="2" width="8.28515625" style="30" bestFit="1" customWidth="1"/>
    <col min="3" max="3" width="4.5703125" style="19" bestFit="1" customWidth="1"/>
    <col min="4" max="4" width="10.5703125" style="18" bestFit="1" customWidth="1"/>
    <col min="5" max="5" width="32.42578125" style="18" bestFit="1" customWidth="1"/>
    <col min="6" max="6" width="10.5703125" style="20" bestFit="1" customWidth="1"/>
    <col min="7" max="7" width="8.140625" style="18" bestFit="1" customWidth="1"/>
    <col min="8" max="8" width="9.140625" style="18" bestFit="1" customWidth="1"/>
    <col min="9" max="9" width="10.42578125" style="32" bestFit="1" customWidth="1"/>
    <col min="10" max="10" width="7.7109375" style="36" bestFit="1" customWidth="1"/>
    <col min="11" max="11" width="9.85546875" style="32" customWidth="1"/>
    <col min="12" max="12" width="11.7109375" style="32" customWidth="1"/>
    <col min="13" max="13" width="13.85546875" style="32" customWidth="1"/>
    <col min="14" max="14" width="13.42578125" style="34" bestFit="1" customWidth="1"/>
    <col min="15" max="15" width="11.85546875" style="34" bestFit="1" customWidth="1"/>
    <col min="16" max="16" width="24.140625" style="18" bestFit="1" customWidth="1"/>
    <col min="17" max="17" width="13.85546875" style="18" bestFit="1" customWidth="1"/>
    <col min="18" max="18" width="17.5703125" style="18" customWidth="1"/>
    <col min="19" max="19" width="6.5703125" style="18" bestFit="1" customWidth="1"/>
    <col min="20" max="20" width="15.85546875" style="20" bestFit="1" customWidth="1"/>
    <col min="21" max="21" width="7.42578125" style="20" bestFit="1" customWidth="1"/>
    <col min="22" max="22" width="5.7109375" style="20" bestFit="1" customWidth="1"/>
    <col min="23" max="23" width="9.85546875" style="20" bestFit="1" customWidth="1"/>
    <col min="24" max="24" width="9.140625" style="18" bestFit="1" customWidth="1"/>
    <col min="25" max="25" width="16.140625" style="18" bestFit="1" customWidth="1"/>
    <col min="26" max="26" width="9.5703125" style="18" bestFit="1" customWidth="1"/>
    <col min="27" max="28" width="11.285156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28" t="s">
        <v>1</v>
      </c>
      <c r="C1" s="22" t="s">
        <v>2</v>
      </c>
      <c r="D1" s="21" t="s">
        <v>3</v>
      </c>
      <c r="E1" s="21" t="s">
        <v>232</v>
      </c>
      <c r="F1" s="21" t="s">
        <v>229</v>
      </c>
      <c r="G1" s="21" t="s">
        <v>236</v>
      </c>
      <c r="H1" s="21" t="s">
        <v>4</v>
      </c>
      <c r="I1" s="31" t="s">
        <v>235</v>
      </c>
      <c r="J1" s="35" t="s">
        <v>5</v>
      </c>
      <c r="K1" s="31" t="s">
        <v>233</v>
      </c>
      <c r="L1" s="46" t="s">
        <v>336</v>
      </c>
      <c r="M1" s="31" t="s">
        <v>337</v>
      </c>
      <c r="N1" s="31" t="s">
        <v>333</v>
      </c>
      <c r="O1" s="31" t="s">
        <v>34</v>
      </c>
      <c r="P1" s="21" t="s">
        <v>8</v>
      </c>
      <c r="Q1" s="21" t="s">
        <v>7</v>
      </c>
      <c r="R1" s="21" t="s">
        <v>10</v>
      </c>
      <c r="S1" s="21" t="s">
        <v>226</v>
      </c>
      <c r="T1" s="21" t="s">
        <v>227</v>
      </c>
      <c r="U1" s="21" t="s">
        <v>228</v>
      </c>
      <c r="V1" s="21" t="s">
        <v>80</v>
      </c>
      <c r="W1" s="21" t="s">
        <v>230</v>
      </c>
      <c r="X1" s="21" t="s">
        <v>231</v>
      </c>
      <c r="Y1" s="21" t="s">
        <v>234</v>
      </c>
      <c r="Z1" s="21" t="s">
        <v>6</v>
      </c>
      <c r="AA1" s="21" t="s">
        <v>237</v>
      </c>
      <c r="AB1" s="21" t="s">
        <v>237</v>
      </c>
    </row>
    <row r="2" spans="1:28" ht="15" customHeight="1">
      <c r="A2" s="15" t="s">
        <v>301</v>
      </c>
      <c r="B2" s="29" t="s">
        <v>238</v>
      </c>
      <c r="C2" s="16" t="s">
        <v>293</v>
      </c>
      <c r="D2" s="18" t="s">
        <v>287</v>
      </c>
      <c r="E2" s="18" t="s">
        <v>273</v>
      </c>
      <c r="F2" s="17" t="s">
        <v>240</v>
      </c>
      <c r="G2" s="18" t="s">
        <v>11</v>
      </c>
      <c r="H2" s="18" t="s">
        <v>38</v>
      </c>
      <c r="I2" s="32">
        <v>117114.54</v>
      </c>
      <c r="J2" s="36">
        <v>10.465999999999999</v>
      </c>
      <c r="K2" s="32">
        <v>11190</v>
      </c>
      <c r="L2" s="32" t="str">
        <f t="shared" ref="L2" si="0">+T2&amp;V2&amp;S2</f>
        <v>1000800910391111</v>
      </c>
      <c r="M2" s="32">
        <v>0</v>
      </c>
      <c r="N2" s="33">
        <v>11582.84</v>
      </c>
      <c r="O2" s="33">
        <v>121226.01344</v>
      </c>
      <c r="P2" s="17" t="s">
        <v>261</v>
      </c>
      <c r="Q2" s="17" t="s">
        <v>334</v>
      </c>
      <c r="R2" s="17">
        <v>9019707481</v>
      </c>
      <c r="S2" s="17">
        <v>1111</v>
      </c>
      <c r="T2" s="17">
        <v>10008009</v>
      </c>
      <c r="U2" s="17" t="s">
        <v>239</v>
      </c>
      <c r="V2" s="17">
        <v>1039</v>
      </c>
      <c r="W2" s="17" t="s">
        <v>241</v>
      </c>
      <c r="X2" s="18" t="s">
        <v>272</v>
      </c>
      <c r="Y2" s="18" t="s">
        <v>242</v>
      </c>
      <c r="Z2" s="18" t="s">
        <v>302</v>
      </c>
      <c r="AA2" s="18" t="s">
        <v>243</v>
      </c>
    </row>
    <row r="3" spans="1:28" ht="15" customHeight="1">
      <c r="A3" s="18" t="s">
        <v>327</v>
      </c>
      <c r="B3" s="30" t="s">
        <v>238</v>
      </c>
      <c r="C3" s="19" t="s">
        <v>263</v>
      </c>
      <c r="D3" s="18" t="s">
        <v>281</v>
      </c>
      <c r="E3" s="18" t="s">
        <v>273</v>
      </c>
      <c r="F3" s="20" t="s">
        <v>240</v>
      </c>
      <c r="G3" s="18" t="s">
        <v>11</v>
      </c>
      <c r="H3" s="18" t="s">
        <v>40</v>
      </c>
      <c r="I3" s="32">
        <v>148267.20000000001</v>
      </c>
      <c r="J3" s="36">
        <v>9.48</v>
      </c>
      <c r="K3" s="32">
        <v>15640</v>
      </c>
      <c r="L3" s="32" t="str">
        <f t="shared" ref="L3" si="1">+T3&amp;V3&amp;S3</f>
        <v>1000800910391111</v>
      </c>
      <c r="M3" s="32">
        <v>0</v>
      </c>
      <c r="N3" s="33">
        <v>16473.919999999998</v>
      </c>
      <c r="O3" s="33">
        <v>156172.7616</v>
      </c>
      <c r="P3" s="18" t="s">
        <v>261</v>
      </c>
      <c r="Q3" s="17" t="s">
        <v>334</v>
      </c>
      <c r="R3" s="17">
        <v>9019707481</v>
      </c>
      <c r="S3" s="18">
        <v>1111</v>
      </c>
      <c r="T3" s="20">
        <v>10008009</v>
      </c>
      <c r="U3" s="20" t="s">
        <v>239</v>
      </c>
      <c r="V3" s="20">
        <v>1039</v>
      </c>
      <c r="W3" s="20" t="s">
        <v>241</v>
      </c>
      <c r="X3" s="18" t="s">
        <v>272</v>
      </c>
      <c r="Y3" s="18" t="s">
        <v>242</v>
      </c>
      <c r="Z3" s="18" t="s">
        <v>328</v>
      </c>
      <c r="AA3" s="18" t="s">
        <v>243</v>
      </c>
    </row>
    <row r="4" spans="1:28" ht="15" customHeight="1">
      <c r="A4" s="18" t="s">
        <v>316</v>
      </c>
      <c r="B4" s="30" t="s">
        <v>250</v>
      </c>
      <c r="C4" s="19" t="s">
        <v>260</v>
      </c>
      <c r="D4" s="18" t="s">
        <v>287</v>
      </c>
      <c r="E4" s="18" t="s">
        <v>273</v>
      </c>
      <c r="F4" s="20" t="s">
        <v>240</v>
      </c>
      <c r="G4" s="18" t="s">
        <v>11</v>
      </c>
      <c r="H4" s="18" t="s">
        <v>38</v>
      </c>
      <c r="I4" s="32">
        <v>101068.08</v>
      </c>
      <c r="J4" s="36">
        <v>9.032</v>
      </c>
      <c r="K4" s="32">
        <v>11190</v>
      </c>
      <c r="L4" s="32" t="str">
        <f t="shared" ref="L4" si="2">+T4&amp;V4&amp;S4</f>
        <v>1000800910391111</v>
      </c>
      <c r="M4" s="32">
        <v>0</v>
      </c>
      <c r="N4" s="33">
        <v>11582.84</v>
      </c>
      <c r="O4" s="33">
        <v>104616.21088</v>
      </c>
      <c r="P4" s="18" t="s">
        <v>261</v>
      </c>
      <c r="Q4" s="17" t="s">
        <v>334</v>
      </c>
      <c r="R4" s="17">
        <v>9019707481</v>
      </c>
      <c r="S4" s="18">
        <v>1111</v>
      </c>
      <c r="T4" s="20">
        <v>10008009</v>
      </c>
      <c r="U4" s="20" t="s">
        <v>239</v>
      </c>
      <c r="V4" s="20">
        <v>1039</v>
      </c>
      <c r="W4" s="20" t="s">
        <v>241</v>
      </c>
      <c r="X4" s="18" t="s">
        <v>272</v>
      </c>
      <c r="Y4" s="18" t="s">
        <v>242</v>
      </c>
      <c r="Z4" s="18" t="s">
        <v>317</v>
      </c>
      <c r="AA4" s="18" t="s">
        <v>243</v>
      </c>
    </row>
    <row r="5" spans="1:28" ht="15" customHeight="1">
      <c r="A5" s="18" t="s">
        <v>309</v>
      </c>
      <c r="B5" s="30" t="s">
        <v>250</v>
      </c>
      <c r="C5" s="19" t="s">
        <v>294</v>
      </c>
      <c r="D5" s="18" t="s">
        <v>284</v>
      </c>
      <c r="E5" s="18" t="s">
        <v>273</v>
      </c>
      <c r="F5" s="20" t="s">
        <v>240</v>
      </c>
      <c r="G5" s="18" t="s">
        <v>11</v>
      </c>
      <c r="H5" s="18" t="s">
        <v>40</v>
      </c>
      <c r="I5" s="32">
        <v>106659.52</v>
      </c>
      <c r="J5" s="36">
        <v>6.9080000000000004</v>
      </c>
      <c r="K5" s="32">
        <v>15440</v>
      </c>
      <c r="L5" s="32" t="str">
        <f t="shared" ref="L5" si="3">+T5&amp;V5&amp;S5</f>
        <v>1000800910691111</v>
      </c>
      <c r="M5" s="32">
        <v>0</v>
      </c>
      <c r="N5" s="33">
        <v>16473.919999999998</v>
      </c>
      <c r="O5" s="33">
        <v>113801.83936</v>
      </c>
      <c r="P5" s="18" t="s">
        <v>296</v>
      </c>
      <c r="Q5" s="17" t="s">
        <v>334</v>
      </c>
      <c r="R5" s="17">
        <v>9019707481</v>
      </c>
      <c r="S5" s="18">
        <v>1111</v>
      </c>
      <c r="T5" s="20">
        <v>10008009</v>
      </c>
      <c r="U5" s="20" t="s">
        <v>239</v>
      </c>
      <c r="V5" s="20">
        <v>1069</v>
      </c>
      <c r="W5" s="20" t="s">
        <v>241</v>
      </c>
      <c r="X5" s="18" t="s">
        <v>272</v>
      </c>
      <c r="Y5" s="18" t="s">
        <v>242</v>
      </c>
      <c r="Z5" s="18" t="s">
        <v>310</v>
      </c>
      <c r="AA5" s="18" t="s">
        <v>243</v>
      </c>
    </row>
    <row r="6" spans="1:28" ht="15" customHeight="1">
      <c r="A6" s="18" t="s">
        <v>313</v>
      </c>
      <c r="B6" s="30" t="s">
        <v>245</v>
      </c>
      <c r="C6" s="19" t="s">
        <v>266</v>
      </c>
      <c r="D6" s="18" t="s">
        <v>314</v>
      </c>
      <c r="E6" s="18" t="s">
        <v>273</v>
      </c>
      <c r="F6" s="20" t="s">
        <v>240</v>
      </c>
      <c r="G6" s="18" t="s">
        <v>11</v>
      </c>
      <c r="H6" s="18" t="s">
        <v>40</v>
      </c>
      <c r="I6" s="32">
        <v>131391.64000000001</v>
      </c>
      <c r="J6" s="36">
        <v>8.4009999999999998</v>
      </c>
      <c r="K6" s="32">
        <v>15640</v>
      </c>
      <c r="L6" s="32" t="str">
        <f t="shared" ref="L6" si="4">+T6&amp;V6&amp;S6</f>
        <v>1000800910391111</v>
      </c>
      <c r="M6" s="32">
        <v>0</v>
      </c>
      <c r="N6" s="33">
        <v>16473.919999999998</v>
      </c>
      <c r="O6" s="33">
        <v>138397.40191999997</v>
      </c>
      <c r="P6" s="18" t="s">
        <v>261</v>
      </c>
      <c r="Q6" s="17" t="s">
        <v>334</v>
      </c>
      <c r="R6" s="17">
        <v>9019707481</v>
      </c>
      <c r="S6" s="18">
        <v>1111</v>
      </c>
      <c r="T6" s="20">
        <v>10008009</v>
      </c>
      <c r="U6" s="20" t="s">
        <v>239</v>
      </c>
      <c r="V6" s="20">
        <v>1039</v>
      </c>
      <c r="W6" s="20" t="s">
        <v>241</v>
      </c>
      <c r="X6" s="18" t="s">
        <v>272</v>
      </c>
      <c r="Y6" s="18" t="s">
        <v>242</v>
      </c>
      <c r="Z6" s="18" t="s">
        <v>315</v>
      </c>
      <c r="AA6" s="18" t="s">
        <v>243</v>
      </c>
    </row>
    <row r="7" spans="1:28" ht="15" customHeight="1">
      <c r="A7" s="15" t="s">
        <v>275</v>
      </c>
      <c r="B7" s="29" t="s">
        <v>245</v>
      </c>
      <c r="C7" s="16" t="s">
        <v>276</v>
      </c>
      <c r="D7" s="18" t="s">
        <v>277</v>
      </c>
      <c r="E7" s="18" t="s">
        <v>273</v>
      </c>
      <c r="F7" s="17" t="s">
        <v>240</v>
      </c>
      <c r="G7" s="18" t="s">
        <v>11</v>
      </c>
      <c r="H7" s="18" t="s">
        <v>40</v>
      </c>
      <c r="I7" s="32">
        <v>155946.44</v>
      </c>
      <c r="J7" s="36">
        <v>9.9710000000000001</v>
      </c>
      <c r="K7" s="32">
        <v>15640</v>
      </c>
      <c r="L7" s="32" t="str">
        <f t="shared" ref="L7" si="5">+T7&amp;V7&amp;S7</f>
        <v>1000800910391111</v>
      </c>
      <c r="M7" s="32">
        <v>0</v>
      </c>
      <c r="N7" s="33">
        <v>16473.919999999998</v>
      </c>
      <c r="O7" s="33">
        <v>164261.45632</v>
      </c>
      <c r="P7" s="17" t="s">
        <v>261</v>
      </c>
      <c r="Q7" s="17" t="s">
        <v>334</v>
      </c>
      <c r="R7" s="17">
        <v>9019707481</v>
      </c>
      <c r="S7" s="17">
        <v>1111</v>
      </c>
      <c r="T7" s="17">
        <v>10008009</v>
      </c>
      <c r="U7" s="17" t="s">
        <v>239</v>
      </c>
      <c r="V7" s="17">
        <v>1039</v>
      </c>
      <c r="W7" s="17" t="s">
        <v>241</v>
      </c>
      <c r="X7" s="18" t="s">
        <v>272</v>
      </c>
      <c r="Y7" s="18" t="s">
        <v>242</v>
      </c>
      <c r="Z7" s="18" t="s">
        <v>278</v>
      </c>
      <c r="AA7" s="18" t="s">
        <v>243</v>
      </c>
    </row>
    <row r="8" spans="1:28" ht="15" customHeight="1">
      <c r="A8" s="15" t="s">
        <v>303</v>
      </c>
      <c r="B8" s="29" t="s">
        <v>247</v>
      </c>
      <c r="C8" s="16" t="s">
        <v>265</v>
      </c>
      <c r="D8" s="18" t="s">
        <v>304</v>
      </c>
      <c r="E8" s="18" t="s">
        <v>273</v>
      </c>
      <c r="F8" s="17" t="s">
        <v>240</v>
      </c>
      <c r="G8" s="18" t="s">
        <v>11</v>
      </c>
      <c r="H8" s="18" t="s">
        <v>38</v>
      </c>
      <c r="I8" s="32">
        <v>187633.92000000001</v>
      </c>
      <c r="J8" s="36">
        <v>16.768000000000001</v>
      </c>
      <c r="K8" s="32">
        <v>11190</v>
      </c>
      <c r="L8" s="32" t="str">
        <f t="shared" ref="L8" si="6">+T8&amp;V8&amp;S8</f>
        <v>1000800910391111</v>
      </c>
      <c r="M8" s="32">
        <v>0</v>
      </c>
      <c r="N8" s="33">
        <v>11582.84</v>
      </c>
      <c r="O8" s="33">
        <v>194221.06112</v>
      </c>
      <c r="P8" s="17" t="s">
        <v>261</v>
      </c>
      <c r="Q8" s="17" t="s">
        <v>334</v>
      </c>
      <c r="R8" s="17">
        <v>9019707481</v>
      </c>
      <c r="S8" s="17">
        <v>1111</v>
      </c>
      <c r="T8" s="17">
        <v>10008009</v>
      </c>
      <c r="U8" s="17" t="s">
        <v>239</v>
      </c>
      <c r="V8" s="17">
        <v>1039</v>
      </c>
      <c r="W8" s="17" t="s">
        <v>241</v>
      </c>
      <c r="X8" s="18" t="s">
        <v>272</v>
      </c>
      <c r="Y8" s="18" t="s">
        <v>242</v>
      </c>
      <c r="Z8" s="18" t="s">
        <v>305</v>
      </c>
      <c r="AA8" s="18" t="s">
        <v>243</v>
      </c>
    </row>
    <row r="9" spans="1:28" ht="15" customHeight="1">
      <c r="A9" s="15" t="s">
        <v>306</v>
      </c>
      <c r="B9" s="29" t="s">
        <v>251</v>
      </c>
      <c r="C9" s="16" t="s">
        <v>258</v>
      </c>
      <c r="D9" s="18" t="s">
        <v>307</v>
      </c>
      <c r="E9" s="18" t="s">
        <v>273</v>
      </c>
      <c r="F9" s="17" t="s">
        <v>240</v>
      </c>
      <c r="G9" s="18" t="s">
        <v>11</v>
      </c>
      <c r="H9" s="18" t="s">
        <v>38</v>
      </c>
      <c r="I9" s="32">
        <v>191716.24</v>
      </c>
      <c r="J9" s="36">
        <v>17.686</v>
      </c>
      <c r="K9" s="32">
        <v>10840</v>
      </c>
      <c r="L9" s="32" t="str">
        <f t="shared" ref="L9" si="7">+T9&amp;V9&amp;S9</f>
        <v>1000800910691111</v>
      </c>
      <c r="M9" s="32">
        <v>0</v>
      </c>
      <c r="N9" s="33">
        <v>11582.84</v>
      </c>
      <c r="O9" s="33">
        <v>204854.10824</v>
      </c>
      <c r="P9" s="17" t="s">
        <v>296</v>
      </c>
      <c r="Q9" s="17" t="s">
        <v>334</v>
      </c>
      <c r="R9" s="17">
        <v>9019707481</v>
      </c>
      <c r="S9" s="17">
        <v>1111</v>
      </c>
      <c r="T9" s="17">
        <v>10008009</v>
      </c>
      <c r="U9" s="17" t="s">
        <v>239</v>
      </c>
      <c r="V9" s="17">
        <v>1069</v>
      </c>
      <c r="W9" s="17" t="s">
        <v>241</v>
      </c>
      <c r="X9" s="18" t="s">
        <v>272</v>
      </c>
      <c r="Y9" s="18" t="s">
        <v>242</v>
      </c>
      <c r="Z9" s="18" t="s">
        <v>308</v>
      </c>
      <c r="AA9" s="18" t="s">
        <v>243</v>
      </c>
    </row>
    <row r="10" spans="1:28" ht="15" customHeight="1">
      <c r="A10" s="15" t="s">
        <v>286</v>
      </c>
      <c r="B10" s="29" t="s">
        <v>251</v>
      </c>
      <c r="C10" s="16" t="s">
        <v>254</v>
      </c>
      <c r="D10" s="18" t="s">
        <v>287</v>
      </c>
      <c r="E10" s="18" t="s">
        <v>273</v>
      </c>
      <c r="F10" s="17" t="s">
        <v>240</v>
      </c>
      <c r="G10" s="18" t="s">
        <v>11</v>
      </c>
      <c r="H10" s="18" t="s">
        <v>38</v>
      </c>
      <c r="I10" s="32">
        <v>93996</v>
      </c>
      <c r="J10" s="36">
        <v>8.4</v>
      </c>
      <c r="K10" s="32">
        <v>11190</v>
      </c>
      <c r="L10" s="32" t="str">
        <f t="shared" ref="L10" si="8">+T10&amp;V10&amp;S10</f>
        <v>1000800910391111</v>
      </c>
      <c r="M10" s="32">
        <v>0</v>
      </c>
      <c r="N10" s="33">
        <v>11582.84</v>
      </c>
      <c r="O10" s="33">
        <v>97295.856</v>
      </c>
      <c r="P10" s="17" t="s">
        <v>261</v>
      </c>
      <c r="Q10" s="17" t="s">
        <v>334</v>
      </c>
      <c r="R10" s="17">
        <v>9019707481</v>
      </c>
      <c r="S10" s="17">
        <v>1111</v>
      </c>
      <c r="T10" s="17">
        <v>10008009</v>
      </c>
      <c r="U10" s="17" t="s">
        <v>239</v>
      </c>
      <c r="V10" s="17">
        <v>1039</v>
      </c>
      <c r="W10" s="17" t="s">
        <v>241</v>
      </c>
      <c r="X10" s="18" t="s">
        <v>272</v>
      </c>
      <c r="Y10" s="18" t="s">
        <v>242</v>
      </c>
      <c r="Z10" s="18" t="s">
        <v>288</v>
      </c>
      <c r="AA10" s="18" t="s">
        <v>243</v>
      </c>
    </row>
    <row r="11" spans="1:28" ht="15" customHeight="1">
      <c r="A11" s="15" t="s">
        <v>279</v>
      </c>
      <c r="B11" s="29" t="s">
        <v>244</v>
      </c>
      <c r="C11" s="16" t="s">
        <v>280</v>
      </c>
      <c r="D11" s="18" t="s">
        <v>281</v>
      </c>
      <c r="E11" s="18" t="s">
        <v>273</v>
      </c>
      <c r="F11" s="17" t="s">
        <v>240</v>
      </c>
      <c r="G11" s="18" t="s">
        <v>11</v>
      </c>
      <c r="H11" s="18" t="s">
        <v>40</v>
      </c>
      <c r="I11" s="32">
        <v>192418.92</v>
      </c>
      <c r="J11" s="36">
        <v>12.303000000000001</v>
      </c>
      <c r="K11" s="32">
        <v>15640</v>
      </c>
      <c r="L11" s="32" t="str">
        <f t="shared" ref="L11" si="9">+T11&amp;V11&amp;S11</f>
        <v>1000800910391111</v>
      </c>
      <c r="M11" s="32">
        <v>0</v>
      </c>
      <c r="N11" s="33">
        <v>16473.919999999998</v>
      </c>
      <c r="O11" s="33">
        <v>202678.63775999998</v>
      </c>
      <c r="P11" s="17" t="s">
        <v>261</v>
      </c>
      <c r="Q11" s="17" t="s">
        <v>334</v>
      </c>
      <c r="R11" s="17">
        <v>9019707481</v>
      </c>
      <c r="S11" s="17">
        <v>1111</v>
      </c>
      <c r="T11" s="17">
        <v>10008009</v>
      </c>
      <c r="U11" s="17" t="s">
        <v>239</v>
      </c>
      <c r="V11" s="17">
        <v>1039</v>
      </c>
      <c r="W11" s="17" t="s">
        <v>241</v>
      </c>
      <c r="X11" s="18" t="s">
        <v>272</v>
      </c>
      <c r="Y11" s="18" t="s">
        <v>242</v>
      </c>
      <c r="Z11" s="18" t="s">
        <v>282</v>
      </c>
      <c r="AA11" s="18" t="s">
        <v>243</v>
      </c>
    </row>
    <row r="12" spans="1:28" ht="15" customHeight="1">
      <c r="A12" s="18" t="s">
        <v>321</v>
      </c>
      <c r="B12" s="30" t="s">
        <v>244</v>
      </c>
      <c r="C12" s="19" t="s">
        <v>256</v>
      </c>
      <c r="D12" s="18" t="s">
        <v>319</v>
      </c>
      <c r="E12" s="18" t="s">
        <v>273</v>
      </c>
      <c r="F12" s="20" t="s">
        <v>240</v>
      </c>
      <c r="G12" s="18" t="s">
        <v>11</v>
      </c>
      <c r="H12" s="18" t="s">
        <v>38</v>
      </c>
      <c r="I12" s="32">
        <v>145246.20000000001</v>
      </c>
      <c r="J12" s="36">
        <v>12.98</v>
      </c>
      <c r="K12" s="32">
        <v>11190</v>
      </c>
      <c r="L12" s="32" t="str">
        <f t="shared" ref="L12" si="10">+T12&amp;V12&amp;S12</f>
        <v>1000800910391111</v>
      </c>
      <c r="M12" s="32">
        <v>0</v>
      </c>
      <c r="N12" s="33">
        <v>11582.84</v>
      </c>
      <c r="O12" s="33">
        <v>150345.26320000002</v>
      </c>
      <c r="P12" s="18" t="s">
        <v>261</v>
      </c>
      <c r="Q12" s="17" t="s">
        <v>334</v>
      </c>
      <c r="R12" s="17">
        <v>9019707481</v>
      </c>
      <c r="S12" s="18">
        <v>1111</v>
      </c>
      <c r="T12" s="20">
        <v>10008009</v>
      </c>
      <c r="U12" s="20" t="s">
        <v>239</v>
      </c>
      <c r="V12" s="20">
        <v>1039</v>
      </c>
      <c r="W12" s="20" t="s">
        <v>241</v>
      </c>
      <c r="X12" s="18" t="s">
        <v>272</v>
      </c>
      <c r="Y12" s="18" t="s">
        <v>242</v>
      </c>
      <c r="Z12" s="18" t="s">
        <v>322</v>
      </c>
      <c r="AA12" s="18" t="s">
        <v>243</v>
      </c>
    </row>
    <row r="13" spans="1:28" ht="15" customHeight="1">
      <c r="A13" s="15" t="s">
        <v>299</v>
      </c>
      <c r="B13" s="29" t="s">
        <v>244</v>
      </c>
      <c r="C13" s="16" t="s">
        <v>295</v>
      </c>
      <c r="D13" s="18" t="s">
        <v>277</v>
      </c>
      <c r="E13" s="18" t="s">
        <v>273</v>
      </c>
      <c r="F13" s="17" t="s">
        <v>240</v>
      </c>
      <c r="G13" s="18" t="s">
        <v>11</v>
      </c>
      <c r="H13" s="18" t="s">
        <v>40</v>
      </c>
      <c r="I13" s="32">
        <v>114966.24</v>
      </c>
      <c r="J13" s="36">
        <v>7.4459999999999997</v>
      </c>
      <c r="K13" s="32">
        <v>15440</v>
      </c>
      <c r="L13" s="32" t="str">
        <f t="shared" ref="L13" si="11">+T13&amp;V13&amp;S13</f>
        <v>1000800910691111</v>
      </c>
      <c r="M13" s="32">
        <v>0</v>
      </c>
      <c r="N13" s="33">
        <v>16473.919999999998</v>
      </c>
      <c r="O13" s="33">
        <v>122664.80831999998</v>
      </c>
      <c r="P13" s="17" t="s">
        <v>296</v>
      </c>
      <c r="Q13" s="17" t="s">
        <v>334</v>
      </c>
      <c r="R13" s="17">
        <v>9019707481</v>
      </c>
      <c r="S13" s="17">
        <v>1111</v>
      </c>
      <c r="T13" s="17">
        <v>10008009</v>
      </c>
      <c r="U13" s="17" t="s">
        <v>239</v>
      </c>
      <c r="V13" s="17">
        <v>1069</v>
      </c>
      <c r="W13" s="17" t="s">
        <v>241</v>
      </c>
      <c r="X13" s="18" t="s">
        <v>272</v>
      </c>
      <c r="Y13" s="18" t="s">
        <v>242</v>
      </c>
      <c r="Z13" s="18" t="s">
        <v>300</v>
      </c>
      <c r="AA13" s="18" t="s">
        <v>243</v>
      </c>
    </row>
    <row r="14" spans="1:28">
      <c r="A14" s="15" t="s">
        <v>270</v>
      </c>
      <c r="B14" s="29" t="s">
        <v>249</v>
      </c>
      <c r="C14" s="16" t="s">
        <v>252</v>
      </c>
      <c r="D14" s="18" t="s">
        <v>271</v>
      </c>
      <c r="E14" s="18" t="s">
        <v>273</v>
      </c>
      <c r="F14" s="17" t="s">
        <v>240</v>
      </c>
      <c r="G14" s="18" t="s">
        <v>11</v>
      </c>
      <c r="H14" s="18" t="s">
        <v>40</v>
      </c>
      <c r="I14" s="32">
        <v>136224.4</v>
      </c>
      <c r="J14" s="36">
        <v>8.7100000000000009</v>
      </c>
      <c r="K14" s="32">
        <v>15640</v>
      </c>
      <c r="L14" s="32" t="str">
        <f t="shared" ref="L14" si="12">+T14&amp;V14&amp;S14</f>
        <v>1000800910391111</v>
      </c>
      <c r="M14" s="32">
        <v>0</v>
      </c>
      <c r="N14" s="33">
        <v>16473.919999999998</v>
      </c>
      <c r="O14" s="33">
        <v>143487.8432</v>
      </c>
      <c r="P14" s="17" t="s">
        <v>261</v>
      </c>
      <c r="Q14" s="17" t="s">
        <v>334</v>
      </c>
      <c r="R14" s="17">
        <v>9019707481</v>
      </c>
      <c r="S14" s="17">
        <v>1111</v>
      </c>
      <c r="T14" s="17">
        <v>10008009</v>
      </c>
      <c r="U14" s="17" t="s">
        <v>239</v>
      </c>
      <c r="V14" s="17">
        <v>1039</v>
      </c>
      <c r="W14" s="17" t="s">
        <v>241</v>
      </c>
      <c r="X14" s="18" t="s">
        <v>272</v>
      </c>
      <c r="Y14" s="18" t="s">
        <v>242</v>
      </c>
      <c r="Z14" s="18" t="s">
        <v>274</v>
      </c>
      <c r="AA14" s="18" t="s">
        <v>243</v>
      </c>
    </row>
    <row r="15" spans="1:28">
      <c r="A15" s="18" t="s">
        <v>325</v>
      </c>
      <c r="B15" s="30" t="s">
        <v>246</v>
      </c>
      <c r="C15" s="19" t="s">
        <v>259</v>
      </c>
      <c r="D15" s="18" t="s">
        <v>287</v>
      </c>
      <c r="E15" s="18" t="s">
        <v>273</v>
      </c>
      <c r="F15" s="20" t="s">
        <v>240</v>
      </c>
      <c r="G15" s="18" t="s">
        <v>11</v>
      </c>
      <c r="H15" s="18" t="s">
        <v>38</v>
      </c>
      <c r="I15" s="32">
        <v>103865.58</v>
      </c>
      <c r="J15" s="36">
        <v>9.282</v>
      </c>
      <c r="K15" s="32">
        <v>11190</v>
      </c>
      <c r="L15" s="32" t="str">
        <f t="shared" ref="L15" si="13">+T15&amp;V15&amp;S15</f>
        <v>1000800910391111</v>
      </c>
      <c r="M15" s="32">
        <v>0</v>
      </c>
      <c r="N15" s="33">
        <v>11582.84</v>
      </c>
      <c r="O15" s="33">
        <v>107511.92088000001</v>
      </c>
      <c r="P15" s="18" t="s">
        <v>261</v>
      </c>
      <c r="Q15" s="17" t="s">
        <v>334</v>
      </c>
      <c r="R15" s="17">
        <v>9019707481</v>
      </c>
      <c r="S15" s="18">
        <v>1111</v>
      </c>
      <c r="T15" s="20">
        <v>10008009</v>
      </c>
      <c r="U15" s="20" t="s">
        <v>239</v>
      </c>
      <c r="V15" s="20">
        <v>1039</v>
      </c>
      <c r="W15" s="20" t="s">
        <v>241</v>
      </c>
      <c r="X15" s="18" t="s">
        <v>272</v>
      </c>
      <c r="Y15" s="18" t="s">
        <v>242</v>
      </c>
      <c r="Z15" s="18" t="s">
        <v>326</v>
      </c>
      <c r="AA15" s="18" t="s">
        <v>243</v>
      </c>
    </row>
    <row r="16" spans="1:28">
      <c r="A16" s="18" t="s">
        <v>318</v>
      </c>
      <c r="B16" s="30" t="s">
        <v>246</v>
      </c>
      <c r="C16" s="19" t="s">
        <v>262</v>
      </c>
      <c r="D16" s="18" t="s">
        <v>319</v>
      </c>
      <c r="E16" s="18" t="s">
        <v>273</v>
      </c>
      <c r="F16" s="20" t="s">
        <v>240</v>
      </c>
      <c r="G16" s="18" t="s">
        <v>11</v>
      </c>
      <c r="H16" s="18" t="s">
        <v>38</v>
      </c>
      <c r="I16" s="32">
        <v>56375.22</v>
      </c>
      <c r="J16" s="36">
        <v>5.0380000000000003</v>
      </c>
      <c r="K16" s="32">
        <v>11190</v>
      </c>
      <c r="L16" s="32" t="str">
        <f t="shared" ref="L16" si="14">+T16&amp;V16&amp;S16</f>
        <v>1000800910391111</v>
      </c>
      <c r="M16" s="32">
        <v>0</v>
      </c>
      <c r="N16" s="33">
        <v>11582.84</v>
      </c>
      <c r="O16" s="33">
        <v>58354.34792</v>
      </c>
      <c r="P16" s="18" t="s">
        <v>261</v>
      </c>
      <c r="Q16" s="17" t="s">
        <v>334</v>
      </c>
      <c r="R16" s="17">
        <v>9019707481</v>
      </c>
      <c r="S16" s="18">
        <v>1111</v>
      </c>
      <c r="T16" s="20">
        <v>10008009</v>
      </c>
      <c r="U16" s="20" t="s">
        <v>239</v>
      </c>
      <c r="V16" s="20">
        <v>1039</v>
      </c>
      <c r="W16" s="20" t="s">
        <v>241</v>
      </c>
      <c r="X16" s="18" t="s">
        <v>272</v>
      </c>
      <c r="Y16" s="18" t="s">
        <v>242</v>
      </c>
      <c r="Z16" s="18" t="s">
        <v>320</v>
      </c>
      <c r="AA16" s="18" t="s">
        <v>243</v>
      </c>
    </row>
    <row r="17" spans="1:27">
      <c r="A17" s="18" t="s">
        <v>331</v>
      </c>
      <c r="B17" s="30" t="s">
        <v>255</v>
      </c>
      <c r="C17" s="19" t="s">
        <v>264</v>
      </c>
      <c r="D17" s="18" t="s">
        <v>284</v>
      </c>
      <c r="E17" s="18" t="s">
        <v>273</v>
      </c>
      <c r="F17" s="20" t="s">
        <v>240</v>
      </c>
      <c r="G17" s="18" t="s">
        <v>11</v>
      </c>
      <c r="H17" s="18" t="s">
        <v>40</v>
      </c>
      <c r="I17" s="32">
        <v>154789.07999999999</v>
      </c>
      <c r="J17" s="36">
        <v>9.8970000000000002</v>
      </c>
      <c r="K17" s="32">
        <v>15640</v>
      </c>
      <c r="L17" s="32" t="str">
        <f t="shared" ref="L17" si="15">+T17&amp;V17&amp;S17</f>
        <v>1000800910391111</v>
      </c>
      <c r="M17" s="32">
        <v>0</v>
      </c>
      <c r="N17" s="33">
        <v>16473.919999999998</v>
      </c>
      <c r="O17" s="33">
        <v>163042.38623999999</v>
      </c>
      <c r="P17" s="18" t="s">
        <v>261</v>
      </c>
      <c r="Q17" s="17" t="s">
        <v>334</v>
      </c>
      <c r="R17" s="17">
        <v>9019707481</v>
      </c>
      <c r="S17" s="18">
        <v>1111</v>
      </c>
      <c r="T17" s="20">
        <v>10008009</v>
      </c>
      <c r="U17" s="20" t="s">
        <v>239</v>
      </c>
      <c r="V17" s="20">
        <v>1039</v>
      </c>
      <c r="W17" s="20" t="s">
        <v>241</v>
      </c>
      <c r="X17" s="18" t="s">
        <v>272</v>
      </c>
      <c r="Y17" s="18" t="s">
        <v>242</v>
      </c>
      <c r="Z17" s="18" t="s">
        <v>332</v>
      </c>
      <c r="AA17" s="18" t="s">
        <v>243</v>
      </c>
    </row>
    <row r="18" spans="1:27">
      <c r="A18" s="18" t="s">
        <v>329</v>
      </c>
      <c r="B18" s="30" t="s">
        <v>248</v>
      </c>
      <c r="C18" s="19" t="s">
        <v>260</v>
      </c>
      <c r="D18" s="18" t="s">
        <v>314</v>
      </c>
      <c r="E18" s="18" t="s">
        <v>273</v>
      </c>
      <c r="F18" s="20" t="s">
        <v>240</v>
      </c>
      <c r="G18" s="18" t="s">
        <v>11</v>
      </c>
      <c r="H18" s="18" t="s">
        <v>40</v>
      </c>
      <c r="I18" s="32">
        <v>169912.95999999999</v>
      </c>
      <c r="J18" s="36">
        <v>10.864000000000001</v>
      </c>
      <c r="K18" s="32">
        <v>15640</v>
      </c>
      <c r="L18" s="32" t="str">
        <f t="shared" ref="L18" si="16">+T18&amp;V18&amp;S18</f>
        <v>1000800910391111</v>
      </c>
      <c r="M18" s="32">
        <v>0</v>
      </c>
      <c r="N18" s="33">
        <v>16473.919999999998</v>
      </c>
      <c r="O18" s="33">
        <v>178972.66688</v>
      </c>
      <c r="P18" s="18" t="s">
        <v>261</v>
      </c>
      <c r="Q18" s="17" t="s">
        <v>334</v>
      </c>
      <c r="R18" s="17">
        <v>9019707481</v>
      </c>
      <c r="S18" s="18">
        <v>1111</v>
      </c>
      <c r="T18" s="20">
        <v>10008009</v>
      </c>
      <c r="U18" s="20" t="s">
        <v>239</v>
      </c>
      <c r="V18" s="20">
        <v>1039</v>
      </c>
      <c r="W18" s="20" t="s">
        <v>241</v>
      </c>
      <c r="X18" s="18" t="s">
        <v>272</v>
      </c>
      <c r="Y18" s="18" t="s">
        <v>242</v>
      </c>
      <c r="Z18" s="18" t="s">
        <v>330</v>
      </c>
      <c r="AA18" s="18" t="s">
        <v>243</v>
      </c>
    </row>
    <row r="19" spans="1:27">
      <c r="A19" s="18" t="s">
        <v>311</v>
      </c>
      <c r="B19" s="30" t="s">
        <v>248</v>
      </c>
      <c r="C19" s="19" t="s">
        <v>268</v>
      </c>
      <c r="D19" s="18" t="s">
        <v>277</v>
      </c>
      <c r="E19" s="18" t="s">
        <v>273</v>
      </c>
      <c r="F19" s="20" t="s">
        <v>240</v>
      </c>
      <c r="G19" s="18" t="s">
        <v>11</v>
      </c>
      <c r="H19" s="18" t="s">
        <v>40</v>
      </c>
      <c r="I19" s="32">
        <v>136010.96</v>
      </c>
      <c r="J19" s="36">
        <v>8.8089999999999993</v>
      </c>
      <c r="K19" s="32">
        <v>15440</v>
      </c>
      <c r="L19" s="32" t="str">
        <f t="shared" ref="L19:L20" si="17">+T19&amp;V19&amp;S19</f>
        <v>1000800910691111</v>
      </c>
      <c r="M19" s="32">
        <v>0</v>
      </c>
      <c r="N19" s="33">
        <v>16473.919999999998</v>
      </c>
      <c r="O19" s="33">
        <v>145118.76127999998</v>
      </c>
      <c r="P19" s="18" t="s">
        <v>296</v>
      </c>
      <c r="Q19" s="17" t="s">
        <v>334</v>
      </c>
      <c r="R19" s="17">
        <v>9019707481</v>
      </c>
      <c r="S19" s="18">
        <v>1111</v>
      </c>
      <c r="T19" s="20">
        <v>10008009</v>
      </c>
      <c r="U19" s="20" t="s">
        <v>239</v>
      </c>
      <c r="V19" s="20">
        <v>1069</v>
      </c>
      <c r="W19" s="20" t="s">
        <v>241</v>
      </c>
      <c r="X19" s="18" t="s">
        <v>272</v>
      </c>
      <c r="Y19" s="18" t="s">
        <v>242</v>
      </c>
      <c r="Z19" s="18" t="s">
        <v>312</v>
      </c>
      <c r="AA19" s="18" t="s">
        <v>243</v>
      </c>
    </row>
    <row r="20" spans="1:27">
      <c r="A20" s="15" t="s">
        <v>289</v>
      </c>
      <c r="B20" s="29" t="s">
        <v>248</v>
      </c>
      <c r="C20" s="16" t="s">
        <v>290</v>
      </c>
      <c r="D20" s="18" t="s">
        <v>291</v>
      </c>
      <c r="E20" s="18" t="s">
        <v>273</v>
      </c>
      <c r="F20" s="17" t="s">
        <v>240</v>
      </c>
      <c r="G20" s="18" t="s">
        <v>11</v>
      </c>
      <c r="H20" s="18" t="s">
        <v>38</v>
      </c>
      <c r="I20" s="32">
        <v>146577.81</v>
      </c>
      <c r="J20" s="36">
        <v>13.099</v>
      </c>
      <c r="K20" s="32">
        <v>11190</v>
      </c>
      <c r="L20" s="32" t="str">
        <f t="shared" si="17"/>
        <v>1000800910391111</v>
      </c>
      <c r="M20" s="32">
        <v>0</v>
      </c>
      <c r="N20" s="33">
        <v>11582.84</v>
      </c>
      <c r="O20" s="33">
        <v>151723.62116000001</v>
      </c>
      <c r="P20" s="17" t="s">
        <v>261</v>
      </c>
      <c r="Q20" s="17" t="s">
        <v>334</v>
      </c>
      <c r="R20" s="17">
        <v>9019707481</v>
      </c>
      <c r="S20" s="17">
        <v>1111</v>
      </c>
      <c r="T20" s="17">
        <v>10008009</v>
      </c>
      <c r="U20" s="17" t="s">
        <v>239</v>
      </c>
      <c r="V20" s="17">
        <v>1039</v>
      </c>
      <c r="W20" s="17" t="s">
        <v>241</v>
      </c>
      <c r="X20" s="18" t="s">
        <v>272</v>
      </c>
      <c r="Y20" s="18" t="s">
        <v>242</v>
      </c>
      <c r="Z20" s="18" t="s">
        <v>292</v>
      </c>
      <c r="AA20" s="18" t="s">
        <v>243</v>
      </c>
    </row>
    <row r="21" spans="1:27">
      <c r="A21" s="18" t="s">
        <v>323</v>
      </c>
      <c r="B21" s="30" t="s">
        <v>248</v>
      </c>
      <c r="C21" s="19" t="s">
        <v>267</v>
      </c>
      <c r="D21" s="18" t="s">
        <v>307</v>
      </c>
      <c r="E21" s="18" t="s">
        <v>273</v>
      </c>
      <c r="F21" s="20" t="s">
        <v>240</v>
      </c>
      <c r="G21" s="18" t="s">
        <v>11</v>
      </c>
      <c r="H21" s="18" t="s">
        <v>38</v>
      </c>
      <c r="I21" s="32">
        <v>168812.34</v>
      </c>
      <c r="J21" s="36">
        <v>15.086</v>
      </c>
      <c r="K21" s="32">
        <v>11190</v>
      </c>
      <c r="L21" s="32" t="str">
        <f t="shared" ref="L21" si="18">+T21&amp;V21&amp;S21</f>
        <v>1000800910391111</v>
      </c>
      <c r="M21" s="32">
        <v>0</v>
      </c>
      <c r="N21" s="33">
        <v>11582.84</v>
      </c>
      <c r="O21" s="33">
        <v>174738.72424000001</v>
      </c>
      <c r="P21" s="18" t="s">
        <v>261</v>
      </c>
      <c r="Q21" s="17" t="s">
        <v>334</v>
      </c>
      <c r="R21" s="17">
        <v>9019707481</v>
      </c>
      <c r="S21" s="18">
        <v>1111</v>
      </c>
      <c r="T21" s="20">
        <v>10008009</v>
      </c>
      <c r="U21" s="20" t="s">
        <v>239</v>
      </c>
      <c r="V21" s="20">
        <v>1039</v>
      </c>
      <c r="W21" s="20" t="s">
        <v>241</v>
      </c>
      <c r="X21" s="18" t="s">
        <v>272</v>
      </c>
      <c r="Y21" s="18" t="s">
        <v>242</v>
      </c>
      <c r="Z21" s="18" t="s">
        <v>324</v>
      </c>
      <c r="AA21" s="18" t="s">
        <v>243</v>
      </c>
    </row>
    <row r="22" spans="1:27">
      <c r="A22" s="15" t="s">
        <v>297</v>
      </c>
      <c r="B22" s="29" t="s">
        <v>248</v>
      </c>
      <c r="C22" s="16" t="s">
        <v>269</v>
      </c>
      <c r="D22" s="18" t="s">
        <v>281</v>
      </c>
      <c r="E22" s="18" t="s">
        <v>273</v>
      </c>
      <c r="F22" s="17" t="s">
        <v>240</v>
      </c>
      <c r="G22" s="18" t="s">
        <v>11</v>
      </c>
      <c r="H22" s="18" t="s">
        <v>40</v>
      </c>
      <c r="I22" s="32">
        <v>149320.24</v>
      </c>
      <c r="J22" s="36">
        <v>9.6709999999999994</v>
      </c>
      <c r="K22" s="32">
        <v>15440</v>
      </c>
      <c r="L22" s="32" t="str">
        <f t="shared" ref="L22" si="19">+T22&amp;V22&amp;S22</f>
        <v>1000800910691111</v>
      </c>
      <c r="M22" s="32">
        <v>0</v>
      </c>
      <c r="N22" s="33">
        <v>16473.919999999998</v>
      </c>
      <c r="O22" s="33">
        <v>159319.28031999996</v>
      </c>
      <c r="P22" s="17" t="s">
        <v>296</v>
      </c>
      <c r="Q22" s="17" t="s">
        <v>334</v>
      </c>
      <c r="R22" s="17">
        <v>9019707481</v>
      </c>
      <c r="S22" s="17">
        <v>1111</v>
      </c>
      <c r="T22" s="17">
        <v>10008009</v>
      </c>
      <c r="U22" s="17" t="s">
        <v>239</v>
      </c>
      <c r="V22" s="17">
        <v>1069</v>
      </c>
      <c r="W22" s="17" t="s">
        <v>241</v>
      </c>
      <c r="X22" s="18" t="s">
        <v>272</v>
      </c>
      <c r="Y22" s="18" t="s">
        <v>242</v>
      </c>
      <c r="Z22" s="18" t="s">
        <v>298</v>
      </c>
      <c r="AA22" s="18" t="s">
        <v>243</v>
      </c>
    </row>
    <row r="23" spans="1:27">
      <c r="A23" s="15" t="s">
        <v>283</v>
      </c>
      <c r="B23" s="29" t="s">
        <v>257</v>
      </c>
      <c r="C23" s="16" t="s">
        <v>253</v>
      </c>
      <c r="D23" s="18" t="s">
        <v>284</v>
      </c>
      <c r="E23" s="18" t="s">
        <v>273</v>
      </c>
      <c r="F23" s="17" t="s">
        <v>240</v>
      </c>
      <c r="G23" s="18" t="s">
        <v>11</v>
      </c>
      <c r="H23" s="18" t="s">
        <v>40</v>
      </c>
      <c r="I23" s="32">
        <v>124619.52</v>
      </c>
      <c r="J23" s="36">
        <v>7.968</v>
      </c>
      <c r="K23" s="32">
        <v>15640</v>
      </c>
      <c r="L23" s="32" t="str">
        <f t="shared" ref="L23" si="20">+T23&amp;V23&amp;S23</f>
        <v>1000800910391111</v>
      </c>
      <c r="M23" s="32">
        <v>0</v>
      </c>
      <c r="N23" s="33">
        <v>16473.919999999998</v>
      </c>
      <c r="O23" s="33">
        <v>131264.19455999997</v>
      </c>
      <c r="P23" s="17" t="s">
        <v>261</v>
      </c>
      <c r="Q23" s="17" t="s">
        <v>334</v>
      </c>
      <c r="R23" s="17">
        <v>9019707481</v>
      </c>
      <c r="S23" s="17">
        <v>1111</v>
      </c>
      <c r="T23" s="17">
        <v>10008009</v>
      </c>
      <c r="U23" s="17" t="s">
        <v>239</v>
      </c>
      <c r="V23" s="17">
        <v>1039</v>
      </c>
      <c r="W23" s="17" t="s">
        <v>241</v>
      </c>
      <c r="X23" s="18" t="s">
        <v>272</v>
      </c>
      <c r="Y23" s="18" t="s">
        <v>242</v>
      </c>
      <c r="Z23" s="18" t="s">
        <v>285</v>
      </c>
      <c r="AA23" s="18" t="s">
        <v>243</v>
      </c>
    </row>
  </sheetData>
  <sortState xmlns:xlrd2="http://schemas.microsoft.com/office/spreadsheetml/2017/richdata2" ref="A2:AB23">
    <sortCondition ref="B2:B23"/>
    <sortCondition ref="C2:C23"/>
  </sortState>
  <phoneticPr fontId="2" type="noConversion"/>
  <conditionalFormatting sqref="A1">
    <cfRule type="duplicateValues" dxfId="2" priority="3"/>
  </conditionalFormatting>
  <conditionalFormatting sqref="A2:A1048576">
    <cfRule type="duplicateValues" dxfId="1" priority="4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25">
        <v>3189</v>
      </c>
      <c r="B41" s="14" t="s">
        <v>83</v>
      </c>
      <c r="C41" s="25" t="s">
        <v>126</v>
      </c>
    </row>
    <row r="42" spans="1:3">
      <c r="A42" s="25">
        <v>3723</v>
      </c>
      <c r="B42" s="14" t="s">
        <v>83</v>
      </c>
      <c r="C42" s="25" t="s">
        <v>127</v>
      </c>
    </row>
    <row r="43" spans="1:3">
      <c r="A43" s="25">
        <v>3516</v>
      </c>
      <c r="B43" s="14" t="s">
        <v>83</v>
      </c>
      <c r="C43" s="25" t="s">
        <v>128</v>
      </c>
    </row>
    <row r="44" spans="1:3">
      <c r="A44" s="25">
        <v>3796</v>
      </c>
      <c r="B44" s="14" t="s">
        <v>83</v>
      </c>
      <c r="C44" s="25" t="s">
        <v>129</v>
      </c>
    </row>
    <row r="45" spans="1:3">
      <c r="A45" s="25">
        <v>3689</v>
      </c>
      <c r="B45" s="14" t="s">
        <v>83</v>
      </c>
      <c r="C45" s="25" t="s">
        <v>130</v>
      </c>
    </row>
    <row r="46" spans="1:3">
      <c r="A46" s="25">
        <v>3655</v>
      </c>
      <c r="B46" s="14" t="s">
        <v>83</v>
      </c>
      <c r="C46" s="25" t="s">
        <v>131</v>
      </c>
    </row>
    <row r="47" spans="1:3">
      <c r="A47" s="25">
        <v>3658</v>
      </c>
      <c r="B47" s="14" t="s">
        <v>83</v>
      </c>
      <c r="C47" s="25" t="s">
        <v>132</v>
      </c>
    </row>
    <row r="48" spans="1:3">
      <c r="A48" s="25">
        <v>2924</v>
      </c>
      <c r="B48" s="14" t="s">
        <v>83</v>
      </c>
      <c r="C48" s="25" t="s">
        <v>133</v>
      </c>
    </row>
    <row r="49" spans="1:3">
      <c r="A49" s="25">
        <v>3747</v>
      </c>
      <c r="B49" s="14" t="s">
        <v>83</v>
      </c>
      <c r="C49" s="25" t="s">
        <v>134</v>
      </c>
    </row>
    <row r="50" spans="1:3">
      <c r="A50" s="25">
        <v>3681</v>
      </c>
      <c r="B50" s="14" t="s">
        <v>83</v>
      </c>
      <c r="C50" s="25" t="s">
        <v>135</v>
      </c>
    </row>
    <row r="51" spans="1:3">
      <c r="A51" s="25">
        <v>3654</v>
      </c>
      <c r="B51" s="14" t="s">
        <v>83</v>
      </c>
      <c r="C51" s="25" t="s">
        <v>136</v>
      </c>
    </row>
    <row r="52" spans="1:3">
      <c r="A52" s="25">
        <v>2666</v>
      </c>
      <c r="B52" s="14" t="s">
        <v>83</v>
      </c>
      <c r="C52" s="25" t="s">
        <v>137</v>
      </c>
    </row>
    <row r="53" spans="1:3">
      <c r="A53" s="25">
        <v>3539</v>
      </c>
      <c r="B53" s="14" t="s">
        <v>83</v>
      </c>
      <c r="C53" s="25" t="s">
        <v>138</v>
      </c>
    </row>
    <row r="54" spans="1:3">
      <c r="A54" s="25">
        <v>3803</v>
      </c>
      <c r="B54" s="14" t="s">
        <v>83</v>
      </c>
      <c r="C54" s="25" t="s">
        <v>139</v>
      </c>
    </row>
    <row r="55" spans="1:3">
      <c r="A55" s="25">
        <v>3766</v>
      </c>
      <c r="B55" s="14" t="s">
        <v>83</v>
      </c>
      <c r="C55" s="25" t="s">
        <v>140</v>
      </c>
    </row>
    <row r="56" spans="1:3">
      <c r="A56" s="25">
        <v>3710</v>
      </c>
      <c r="B56" s="14" t="s">
        <v>83</v>
      </c>
      <c r="C56" s="25" t="s">
        <v>141</v>
      </c>
    </row>
    <row r="57" spans="1:3">
      <c r="A57" s="25">
        <v>2249</v>
      </c>
      <c r="B57" s="14" t="s">
        <v>83</v>
      </c>
      <c r="C57" s="25" t="s">
        <v>142</v>
      </c>
    </row>
    <row r="58" spans="1:3">
      <c r="A58" s="25">
        <v>3742</v>
      </c>
      <c r="B58" s="14" t="s">
        <v>83</v>
      </c>
      <c r="C58" s="25" t="s">
        <v>143</v>
      </c>
    </row>
    <row r="59" spans="1:3">
      <c r="A59" s="25">
        <v>3712</v>
      </c>
      <c r="B59" s="14" t="s">
        <v>83</v>
      </c>
      <c r="C59" s="25" t="s">
        <v>144</v>
      </c>
    </row>
    <row r="60" spans="1:3">
      <c r="A60" s="25">
        <v>3582</v>
      </c>
      <c r="B60" s="14" t="s">
        <v>83</v>
      </c>
      <c r="C60" s="25" t="s">
        <v>145</v>
      </c>
    </row>
    <row r="61" spans="1:3">
      <c r="A61" s="25">
        <v>3450</v>
      </c>
      <c r="B61" s="14" t="s">
        <v>83</v>
      </c>
      <c r="C61" s="25" t="s">
        <v>146</v>
      </c>
    </row>
    <row r="62" spans="1:3">
      <c r="A62" s="25">
        <v>3449</v>
      </c>
      <c r="B62" s="14" t="s">
        <v>83</v>
      </c>
      <c r="C62" s="25" t="s">
        <v>147</v>
      </c>
    </row>
    <row r="63" spans="1:3">
      <c r="A63" s="25">
        <v>2998</v>
      </c>
      <c r="B63" s="14" t="s">
        <v>83</v>
      </c>
      <c r="C63" s="25" t="s">
        <v>148</v>
      </c>
    </row>
    <row r="64" spans="1:3">
      <c r="A64" s="25">
        <v>3594</v>
      </c>
      <c r="B64" s="14" t="s">
        <v>83</v>
      </c>
      <c r="C64" s="25" t="s">
        <v>149</v>
      </c>
    </row>
    <row r="65" spans="1:3">
      <c r="A65" s="25">
        <v>3500</v>
      </c>
      <c r="B65" s="14" t="s">
        <v>83</v>
      </c>
      <c r="C65" s="25" t="s">
        <v>150</v>
      </c>
    </row>
    <row r="66" spans="1:3">
      <c r="A66" s="25">
        <v>2918</v>
      </c>
      <c r="B66" s="14" t="s">
        <v>83</v>
      </c>
      <c r="C66" s="25" t="s">
        <v>151</v>
      </c>
    </row>
    <row r="67" spans="1:3">
      <c r="A67" s="25">
        <v>3782</v>
      </c>
      <c r="B67" s="14" t="s">
        <v>83</v>
      </c>
      <c r="C67" s="25" t="s">
        <v>152</v>
      </c>
    </row>
    <row r="68" spans="1:3">
      <c r="A68" s="25">
        <v>2592</v>
      </c>
      <c r="B68" s="14" t="s">
        <v>83</v>
      </c>
      <c r="C68" s="25" t="s">
        <v>153</v>
      </c>
    </row>
    <row r="69" spans="1:3">
      <c r="A69" s="25">
        <v>2585</v>
      </c>
      <c r="B69" s="14" t="s">
        <v>83</v>
      </c>
      <c r="C69" s="25" t="s">
        <v>154</v>
      </c>
    </row>
    <row r="70" spans="1:3">
      <c r="A70" s="25">
        <v>3498</v>
      </c>
      <c r="B70" s="14" t="s">
        <v>83</v>
      </c>
      <c r="C70" s="25" t="s">
        <v>155</v>
      </c>
    </row>
    <row r="71" spans="1:3">
      <c r="A71" s="25">
        <v>3505</v>
      </c>
      <c r="B71" s="14" t="s">
        <v>83</v>
      </c>
      <c r="C71" s="25" t="s">
        <v>156</v>
      </c>
    </row>
    <row r="72" spans="1:3">
      <c r="A72" s="25">
        <v>3590</v>
      </c>
      <c r="B72" s="14" t="s">
        <v>83</v>
      </c>
      <c r="C72" s="25" t="s">
        <v>157</v>
      </c>
    </row>
    <row r="73" spans="1:3">
      <c r="A73" s="25">
        <v>3707</v>
      </c>
      <c r="B73" s="14" t="s">
        <v>83</v>
      </c>
      <c r="C73" s="25" t="s">
        <v>158</v>
      </c>
    </row>
    <row r="74" spans="1:3">
      <c r="A74" s="25">
        <v>3592</v>
      </c>
      <c r="B74" s="14" t="s">
        <v>83</v>
      </c>
      <c r="C74" s="25" t="s">
        <v>159</v>
      </c>
    </row>
    <row r="75" spans="1:3">
      <c r="A75" s="25">
        <v>3669</v>
      </c>
      <c r="B75" s="14" t="s">
        <v>83</v>
      </c>
      <c r="C75" s="25" t="s">
        <v>160</v>
      </c>
    </row>
    <row r="76" spans="1:3">
      <c r="A76" s="25">
        <v>3732</v>
      </c>
      <c r="B76" s="14" t="s">
        <v>83</v>
      </c>
      <c r="C76" s="25" t="s">
        <v>161</v>
      </c>
    </row>
    <row r="77" spans="1:3">
      <c r="A77" s="25">
        <v>3448</v>
      </c>
      <c r="B77" s="14" t="s">
        <v>83</v>
      </c>
      <c r="C77" s="25" t="s">
        <v>162</v>
      </c>
    </row>
    <row r="78" spans="1:3">
      <c r="A78" s="25">
        <v>3759</v>
      </c>
      <c r="B78" s="14" t="s">
        <v>83</v>
      </c>
      <c r="C78" s="25" t="s">
        <v>163</v>
      </c>
    </row>
    <row r="79" spans="1:3">
      <c r="A79" s="25">
        <v>3758</v>
      </c>
      <c r="B79" s="14" t="s">
        <v>83</v>
      </c>
      <c r="C79" s="25" t="s">
        <v>164</v>
      </c>
    </row>
    <row r="80" spans="1:3">
      <c r="A80" s="25">
        <v>3025</v>
      </c>
      <c r="B80" s="14" t="s">
        <v>83</v>
      </c>
      <c r="C80" s="25" t="s">
        <v>165</v>
      </c>
    </row>
    <row r="81" spans="1:3">
      <c r="A81" s="25">
        <v>3713</v>
      </c>
      <c r="B81" s="14" t="s">
        <v>83</v>
      </c>
      <c r="C81" s="25" t="s">
        <v>166</v>
      </c>
    </row>
    <row r="82" spans="1:3">
      <c r="A82" s="25">
        <v>3714</v>
      </c>
      <c r="B82" s="14" t="s">
        <v>83</v>
      </c>
      <c r="C82" s="25" t="s">
        <v>167</v>
      </c>
    </row>
    <row r="83" spans="1:3">
      <c r="A83" s="25">
        <v>3662</v>
      </c>
      <c r="B83" s="14" t="s">
        <v>83</v>
      </c>
      <c r="C83" s="25" t="s">
        <v>168</v>
      </c>
    </row>
    <row r="84" spans="1:3">
      <c r="A84" s="25">
        <v>3620</v>
      </c>
      <c r="B84" s="14" t="s">
        <v>83</v>
      </c>
      <c r="C84" s="25" t="s">
        <v>169</v>
      </c>
    </row>
    <row r="85" spans="1:3">
      <c r="A85" s="25">
        <v>3614</v>
      </c>
      <c r="B85" s="14" t="s">
        <v>83</v>
      </c>
      <c r="C85" s="25" t="s">
        <v>170</v>
      </c>
    </row>
    <row r="86" spans="1:3">
      <c r="A86" s="25">
        <v>3506</v>
      </c>
      <c r="B86" s="14" t="s">
        <v>83</v>
      </c>
      <c r="C86" s="25" t="s">
        <v>171</v>
      </c>
    </row>
    <row r="87" spans="1:3">
      <c r="A87" s="25">
        <v>3629</v>
      </c>
      <c r="B87" s="14" t="s">
        <v>83</v>
      </c>
      <c r="C87" s="25" t="s">
        <v>172</v>
      </c>
    </row>
    <row r="88" spans="1:3">
      <c r="A88" s="25">
        <v>3082</v>
      </c>
      <c r="B88" s="14" t="s">
        <v>83</v>
      </c>
      <c r="C88" s="25" t="s">
        <v>173</v>
      </c>
    </row>
    <row r="89" spans="1:3">
      <c r="A89" s="25">
        <v>2243</v>
      </c>
      <c r="B89" s="14" t="s">
        <v>83</v>
      </c>
      <c r="C89" s="25" t="s">
        <v>174</v>
      </c>
    </row>
    <row r="90" spans="1:3">
      <c r="A90" s="25">
        <v>3652</v>
      </c>
      <c r="B90" s="14" t="s">
        <v>83</v>
      </c>
      <c r="C90" s="25" t="s">
        <v>175</v>
      </c>
    </row>
    <row r="91" spans="1:3">
      <c r="A91" s="25">
        <v>3081</v>
      </c>
      <c r="B91" s="14" t="s">
        <v>83</v>
      </c>
      <c r="C91" s="25" t="s">
        <v>176</v>
      </c>
    </row>
    <row r="92" spans="1:3">
      <c r="A92" s="25">
        <v>3777</v>
      </c>
      <c r="B92" s="14" t="s">
        <v>83</v>
      </c>
      <c r="C92" s="25" t="s">
        <v>177</v>
      </c>
    </row>
    <row r="93" spans="1:3">
      <c r="A93" s="25">
        <v>3187</v>
      </c>
      <c r="B93" s="14" t="s">
        <v>83</v>
      </c>
      <c r="C93" s="27" t="s">
        <v>178</v>
      </c>
    </row>
    <row r="94" spans="1:3">
      <c r="A94" s="25">
        <v>3593</v>
      </c>
      <c r="B94" s="14" t="s">
        <v>83</v>
      </c>
      <c r="C94" s="25" t="s">
        <v>179</v>
      </c>
    </row>
    <row r="95" spans="1:3">
      <c r="A95" s="25">
        <v>3827</v>
      </c>
      <c r="B95" s="14" t="s">
        <v>83</v>
      </c>
      <c r="C95" s="25" t="s">
        <v>180</v>
      </c>
    </row>
    <row r="96" spans="1:3">
      <c r="A96" s="26">
        <v>3624</v>
      </c>
      <c r="B96" s="14" t="s">
        <v>83</v>
      </c>
      <c r="C96" s="26" t="s">
        <v>181</v>
      </c>
    </row>
    <row r="97" spans="1:3">
      <c r="A97" s="26">
        <v>3659</v>
      </c>
      <c r="B97" s="14" t="s">
        <v>83</v>
      </c>
      <c r="C97" s="26" t="s">
        <v>182</v>
      </c>
    </row>
    <row r="98" spans="1:3">
      <c r="A98" s="26">
        <v>3687</v>
      </c>
      <c r="B98" s="14" t="s">
        <v>83</v>
      </c>
      <c r="C98" s="26" t="s">
        <v>183</v>
      </c>
    </row>
    <row r="99" spans="1:3">
      <c r="A99" s="26">
        <v>3066</v>
      </c>
      <c r="B99" s="14" t="s">
        <v>83</v>
      </c>
      <c r="C99" s="26" t="s">
        <v>184</v>
      </c>
    </row>
    <row r="100" spans="1:3">
      <c r="A100" s="26">
        <v>3790</v>
      </c>
      <c r="B100" s="14" t="s">
        <v>83</v>
      </c>
      <c r="C100" s="26" t="s">
        <v>185</v>
      </c>
    </row>
    <row r="101" spans="1:3">
      <c r="A101" s="26">
        <v>3791</v>
      </c>
      <c r="B101" s="14" t="s">
        <v>83</v>
      </c>
      <c r="C101" s="26" t="s">
        <v>186</v>
      </c>
    </row>
    <row r="102" spans="1:3">
      <c r="A102" s="26">
        <v>3394</v>
      </c>
      <c r="B102" s="14" t="s">
        <v>83</v>
      </c>
      <c r="C102" s="26" t="s">
        <v>187</v>
      </c>
    </row>
    <row r="103" spans="1:3">
      <c r="A103" s="26">
        <v>3673</v>
      </c>
      <c r="B103" s="14" t="s">
        <v>83</v>
      </c>
      <c r="C103" s="26" t="s">
        <v>188</v>
      </c>
    </row>
    <row r="104" spans="1:3">
      <c r="A104" s="26">
        <v>3495</v>
      </c>
      <c r="B104" s="14" t="s">
        <v>83</v>
      </c>
      <c r="C104" s="26" t="s">
        <v>189</v>
      </c>
    </row>
    <row r="105" spans="1:3">
      <c r="A105" s="26">
        <v>3833</v>
      </c>
      <c r="B105" s="14" t="s">
        <v>83</v>
      </c>
      <c r="C105" s="26" t="s">
        <v>190</v>
      </c>
    </row>
    <row r="106" spans="1:3">
      <c r="A106" s="26">
        <v>3826</v>
      </c>
      <c r="B106" s="14" t="s">
        <v>83</v>
      </c>
      <c r="C106" s="26" t="s">
        <v>191</v>
      </c>
    </row>
    <row r="107" spans="1:3">
      <c r="A107" s="26">
        <v>2856</v>
      </c>
      <c r="B107" s="14" t="s">
        <v>83</v>
      </c>
      <c r="C107" s="26" t="s">
        <v>192</v>
      </c>
    </row>
    <row r="108" spans="1:3">
      <c r="A108" s="26">
        <v>3665</v>
      </c>
      <c r="B108" s="14" t="s">
        <v>83</v>
      </c>
      <c r="C108" s="26" t="s">
        <v>193</v>
      </c>
    </row>
    <row r="109" spans="1:3">
      <c r="A109" s="26">
        <v>3901</v>
      </c>
      <c r="B109" s="14" t="s">
        <v>83</v>
      </c>
      <c r="C109" s="26" t="s">
        <v>194</v>
      </c>
    </row>
    <row r="110" spans="1:3">
      <c r="A110" s="26">
        <v>3903</v>
      </c>
      <c r="B110" s="14" t="s">
        <v>83</v>
      </c>
      <c r="C110" s="26" t="s">
        <v>195</v>
      </c>
    </row>
    <row r="111" spans="1:3">
      <c r="A111" s="26">
        <v>3295</v>
      </c>
      <c r="B111" s="14" t="s">
        <v>83</v>
      </c>
      <c r="C111" s="26" t="s">
        <v>196</v>
      </c>
    </row>
    <row r="112" spans="1:3">
      <c r="A112" s="26">
        <v>3918</v>
      </c>
      <c r="B112" s="14" t="s">
        <v>83</v>
      </c>
      <c r="C112" s="26" t="s">
        <v>197</v>
      </c>
    </row>
    <row r="113" spans="1:3">
      <c r="A113" s="26">
        <v>3913</v>
      </c>
      <c r="B113" s="14" t="s">
        <v>83</v>
      </c>
      <c r="C113" s="26" t="s">
        <v>198</v>
      </c>
    </row>
    <row r="114" spans="1:3">
      <c r="A114" s="26">
        <v>2876</v>
      </c>
      <c r="B114" s="14" t="s">
        <v>83</v>
      </c>
      <c r="C114" s="26" t="s">
        <v>199</v>
      </c>
    </row>
    <row r="115" spans="1:3">
      <c r="A115" s="26">
        <v>3304</v>
      </c>
      <c r="B115" s="14" t="s">
        <v>83</v>
      </c>
      <c r="C115" s="26" t="s">
        <v>200</v>
      </c>
    </row>
    <row r="116" spans="1:3">
      <c r="A116" s="26">
        <v>3831</v>
      </c>
      <c r="B116" s="14" t="s">
        <v>83</v>
      </c>
      <c r="C116" s="26" t="s">
        <v>201</v>
      </c>
    </row>
    <row r="117" spans="1:3">
      <c r="A117" s="26">
        <v>3392</v>
      </c>
      <c r="B117" s="14" t="s">
        <v>83</v>
      </c>
      <c r="C117" s="26" t="s">
        <v>202</v>
      </c>
    </row>
    <row r="118" spans="1:3">
      <c r="A118" s="26">
        <v>2255</v>
      </c>
      <c r="B118" s="14" t="s">
        <v>83</v>
      </c>
      <c r="C118" s="26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201D689870FD46A10C35ECA2968873" ma:contentTypeVersion="12" ma:contentTypeDescription="Crear nuevo documento." ma:contentTypeScope="" ma:versionID="55557d446218728e5d8368385be53e87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efd395b1165e6a3e222df4cf49eb6c2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AF67EF-1814-4CF8-A5A6-CDDFCD78B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3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2026-07-28T13:25:05Z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